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\Documents\ABC\"/>
    </mc:Choice>
  </mc:AlternateContent>
  <xr:revisionPtr revIDLastSave="0" documentId="13_ncr:1_{409EADEE-9022-4E40-AF42-CD5617091EC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alculator" sheetId="8" r:id="rId1"/>
    <sheet name="2023-24" sheetId="25" state="hidden" r:id="rId2"/>
    <sheet name="2024-25" sheetId="26" state="hidden" r:id="rId3"/>
    <sheet name="2011-12" sheetId="1" state="hidden" r:id="rId4"/>
    <sheet name="2010-11" sheetId="2" state="hidden" r:id="rId5"/>
    <sheet name="2009-10" sheetId="3" state="hidden" r:id="rId6"/>
    <sheet name="2008-09" sheetId="4" state="hidden" r:id="rId7"/>
    <sheet name="2007-08" sheetId="5" state="hidden" r:id="rId8"/>
    <sheet name="2006-07" sheetId="6" state="hidden" r:id="rId9"/>
    <sheet name="Players Name" sheetId="9" state="hidden" r:id="rId10"/>
    <sheet name="2019-20" sheetId="20" state="hidden" r:id="rId11"/>
    <sheet name="2020-21" sheetId="21" state="hidden" r:id="rId12"/>
    <sheet name="2021-22" sheetId="23" state="hidden" r:id="rId13"/>
    <sheet name="2022-23" sheetId="24" state="hidden" r:id="rId14"/>
    <sheet name="Sheet2" sheetId="10" state="hidden" r:id="rId15"/>
    <sheet name="2012-13" sheetId="11" state="hidden" r:id="rId16"/>
    <sheet name="2004-05" sheetId="12" state="hidden" r:id="rId17"/>
    <sheet name="2005-06" sheetId="13" state="hidden" r:id="rId18"/>
    <sheet name="2013-14" sheetId="14" state="hidden" r:id="rId19"/>
    <sheet name="2014-15" sheetId="15" state="hidden" r:id="rId20"/>
    <sheet name="2015-16" sheetId="16" state="hidden" r:id="rId21"/>
    <sheet name="2016-17" sheetId="17" state="hidden" r:id="rId22"/>
    <sheet name="2017-18" sheetId="18" state="hidden" r:id="rId23"/>
    <sheet name="2018-19" sheetId="19" state="hidden" r:id="rId24"/>
  </sheets>
  <externalReferences>
    <externalReference r:id="rId25"/>
  </externalReferences>
  <definedNames>
    <definedName name="Players">'Players Name'!$A$2:$A$163</definedName>
    <definedName name="players1">'[1]Sat Combined stats'!$D$4:$D$69</definedName>
    <definedName name="wedplayers">'Players Name'!$A$2:$A$197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J3" i="8"/>
  <c r="I3" i="8"/>
  <c r="H3" i="8"/>
  <c r="G3" i="8"/>
  <c r="F3" i="8"/>
  <c r="E3" i="8"/>
  <c r="D3" i="8"/>
  <c r="C3" i="8"/>
  <c r="AE55" i="26"/>
  <c r="AI55" i="26" s="1"/>
  <c r="AF55" i="26"/>
  <c r="AG55" i="26"/>
  <c r="AH55" i="26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2" i="9"/>
  <c r="AH54" i="26"/>
  <c r="AG54" i="26"/>
  <c r="AF54" i="26"/>
  <c r="AE54" i="26"/>
  <c r="AH53" i="26"/>
  <c r="AG53" i="26"/>
  <c r="AF53" i="26"/>
  <c r="AE53" i="26"/>
  <c r="AH52" i="26"/>
  <c r="AG52" i="26"/>
  <c r="AF52" i="26"/>
  <c r="AE52" i="26"/>
  <c r="AH51" i="26"/>
  <c r="AG51" i="26"/>
  <c r="AF51" i="26"/>
  <c r="AE51" i="26"/>
  <c r="AH50" i="26"/>
  <c r="AG50" i="26"/>
  <c r="AF50" i="26"/>
  <c r="AE50" i="26"/>
  <c r="AH49" i="26"/>
  <c r="AG49" i="26"/>
  <c r="AF49" i="26"/>
  <c r="AE49" i="26"/>
  <c r="AH48" i="26"/>
  <c r="AG48" i="26"/>
  <c r="AF48" i="26"/>
  <c r="AE48" i="26"/>
  <c r="AH47" i="26"/>
  <c r="AG47" i="26"/>
  <c r="AF47" i="26"/>
  <c r="AE47" i="26"/>
  <c r="AH46" i="26"/>
  <c r="AG46" i="26"/>
  <c r="AF46" i="26"/>
  <c r="AE46" i="26"/>
  <c r="AH45" i="26"/>
  <c r="AG45" i="26"/>
  <c r="AF45" i="26"/>
  <c r="AE45" i="26"/>
  <c r="AH44" i="26"/>
  <c r="AG44" i="26"/>
  <c r="AF44" i="26"/>
  <c r="AE44" i="26"/>
  <c r="AH43" i="26"/>
  <c r="AG43" i="26"/>
  <c r="AF43" i="26"/>
  <c r="AE43" i="26"/>
  <c r="AH42" i="26"/>
  <c r="AG42" i="26"/>
  <c r="AF42" i="26"/>
  <c r="AE42" i="26"/>
  <c r="AH41" i="26"/>
  <c r="AG41" i="26"/>
  <c r="AF41" i="26"/>
  <c r="AE41" i="26"/>
  <c r="AH40" i="26"/>
  <c r="AG40" i="26"/>
  <c r="AF40" i="26"/>
  <c r="AE40" i="26"/>
  <c r="AH39" i="26"/>
  <c r="AG39" i="26"/>
  <c r="AF39" i="26"/>
  <c r="AE39" i="26"/>
  <c r="AH38" i="26"/>
  <c r="AG38" i="26"/>
  <c r="AF38" i="26"/>
  <c r="AE38" i="26"/>
  <c r="AH37" i="26"/>
  <c r="AG37" i="26"/>
  <c r="AF37" i="26"/>
  <c r="AE37" i="26"/>
  <c r="AH36" i="26"/>
  <c r="AG36" i="26"/>
  <c r="AF36" i="26"/>
  <c r="AE36" i="26"/>
  <c r="AH35" i="26"/>
  <c r="AG35" i="26"/>
  <c r="AF35" i="26"/>
  <c r="AE35" i="26"/>
  <c r="AH34" i="26"/>
  <c r="AG34" i="26"/>
  <c r="AF34" i="26"/>
  <c r="AE34" i="26"/>
  <c r="AH33" i="26"/>
  <c r="AG33" i="26"/>
  <c r="AF33" i="26"/>
  <c r="AE33" i="26"/>
  <c r="AH32" i="26"/>
  <c r="AG32" i="26"/>
  <c r="AF32" i="26"/>
  <c r="AE32" i="26"/>
  <c r="AH31" i="26"/>
  <c r="AG31" i="26"/>
  <c r="AF31" i="26"/>
  <c r="AE31" i="26"/>
  <c r="AH30" i="26"/>
  <c r="AG30" i="26"/>
  <c r="AF30" i="26"/>
  <c r="AE30" i="26"/>
  <c r="AH29" i="26"/>
  <c r="AG29" i="26"/>
  <c r="AF29" i="26"/>
  <c r="AE29" i="26"/>
  <c r="AH28" i="26"/>
  <c r="AG28" i="26"/>
  <c r="AF28" i="26"/>
  <c r="AE28" i="26"/>
  <c r="AH27" i="26"/>
  <c r="AG27" i="26"/>
  <c r="AF27" i="26"/>
  <c r="AE27" i="26"/>
  <c r="AH26" i="26"/>
  <c r="AG26" i="26"/>
  <c r="AF26" i="26"/>
  <c r="AE26" i="26"/>
  <c r="AH25" i="26"/>
  <c r="AG25" i="26"/>
  <c r="AF25" i="26"/>
  <c r="AE25" i="26"/>
  <c r="AH24" i="26"/>
  <c r="AG24" i="26"/>
  <c r="AF24" i="26"/>
  <c r="AE24" i="26"/>
  <c r="AH23" i="26"/>
  <c r="AG23" i="26"/>
  <c r="AF23" i="26"/>
  <c r="AE23" i="26"/>
  <c r="AH22" i="26"/>
  <c r="AG22" i="26"/>
  <c r="AF22" i="26"/>
  <c r="AE22" i="26"/>
  <c r="AH21" i="26"/>
  <c r="AG21" i="26"/>
  <c r="AF21" i="26"/>
  <c r="AE21" i="26"/>
  <c r="AH20" i="26"/>
  <c r="AG20" i="26"/>
  <c r="AF20" i="26"/>
  <c r="AE20" i="26"/>
  <c r="AH19" i="26"/>
  <c r="AG19" i="26"/>
  <c r="AF19" i="26"/>
  <c r="AE19" i="26"/>
  <c r="AH18" i="26"/>
  <c r="AG18" i="26"/>
  <c r="AF18" i="26"/>
  <c r="AE18" i="26"/>
  <c r="AH17" i="26"/>
  <c r="AG17" i="26"/>
  <c r="AF17" i="26"/>
  <c r="AE17" i="26"/>
  <c r="AH16" i="26"/>
  <c r="AG16" i="26"/>
  <c r="AF16" i="26"/>
  <c r="AE16" i="26"/>
  <c r="AH15" i="26"/>
  <c r="AG15" i="26"/>
  <c r="AF15" i="26"/>
  <c r="AE15" i="26"/>
  <c r="AH14" i="26"/>
  <c r="AG14" i="26"/>
  <c r="AF14" i="26"/>
  <c r="AE14" i="26"/>
  <c r="AH13" i="26"/>
  <c r="AG13" i="26"/>
  <c r="AF13" i="26"/>
  <c r="AE13" i="26"/>
  <c r="AH12" i="26"/>
  <c r="AG12" i="26"/>
  <c r="AF12" i="26"/>
  <c r="AE12" i="26"/>
  <c r="AH11" i="26"/>
  <c r="AG11" i="26"/>
  <c r="AF11" i="26"/>
  <c r="AE11" i="26"/>
  <c r="AH10" i="26"/>
  <c r="AG10" i="26"/>
  <c r="AF10" i="26"/>
  <c r="AE10" i="26"/>
  <c r="AH9" i="26"/>
  <c r="AG9" i="26"/>
  <c r="AF9" i="26"/>
  <c r="AE9" i="26"/>
  <c r="AH8" i="26"/>
  <c r="AG8" i="26"/>
  <c r="AF8" i="26"/>
  <c r="AE8" i="26"/>
  <c r="AH7" i="26"/>
  <c r="AG7" i="26"/>
  <c r="AF7" i="26"/>
  <c r="AE7" i="26"/>
  <c r="AH6" i="26"/>
  <c r="AG6" i="26"/>
  <c r="AF6" i="26"/>
  <c r="AE6" i="26"/>
  <c r="AH5" i="26"/>
  <c r="AG5" i="26"/>
  <c r="AF5" i="26"/>
  <c r="AE5" i="26"/>
  <c r="AH4" i="26"/>
  <c r="AG4" i="26"/>
  <c r="AF4" i="26"/>
  <c r="AE4" i="26"/>
  <c r="AH3" i="26"/>
  <c r="AG3" i="26"/>
  <c r="AF3" i="26"/>
  <c r="AE3" i="26"/>
  <c r="AH2" i="26"/>
  <c r="AG2" i="26"/>
  <c r="AF2" i="26"/>
  <c r="AE2" i="26"/>
  <c r="K4" i="8"/>
  <c r="J4" i="8"/>
  <c r="I4" i="8"/>
  <c r="H4" i="8"/>
  <c r="G4" i="8"/>
  <c r="F4" i="8"/>
  <c r="E4" i="8"/>
  <c r="D4" i="8"/>
  <c r="C4" i="8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2" i="9"/>
  <c r="R2" i="9" a="1"/>
  <c r="R2" i="9" s="1"/>
  <c r="AE54" i="25"/>
  <c r="AI54" i="25" s="1"/>
  <c r="AF54" i="25"/>
  <c r="AG54" i="25"/>
  <c r="AH54" i="25"/>
  <c r="AH53" i="25"/>
  <c r="AG53" i="25"/>
  <c r="AF53" i="25"/>
  <c r="AE53" i="25"/>
  <c r="AI53" i="25" s="1"/>
  <c r="AH52" i="25"/>
  <c r="AG52" i="25"/>
  <c r="AF52" i="25"/>
  <c r="AE52" i="25"/>
  <c r="AI52" i="25" s="1"/>
  <c r="AH51" i="25"/>
  <c r="AG51" i="25"/>
  <c r="AF51" i="25"/>
  <c r="AE51" i="25"/>
  <c r="AI51" i="25" s="1"/>
  <c r="AH50" i="25"/>
  <c r="AG50" i="25"/>
  <c r="AF50" i="25"/>
  <c r="AE50" i="25"/>
  <c r="AI50" i="25" s="1"/>
  <c r="AH49" i="25"/>
  <c r="AG49" i="25"/>
  <c r="AF49" i="25"/>
  <c r="AE49" i="25"/>
  <c r="AI49" i="25" s="1"/>
  <c r="AH48" i="25"/>
  <c r="AG48" i="25"/>
  <c r="AI48" i="25" s="1"/>
  <c r="AF48" i="25"/>
  <c r="AE48" i="25"/>
  <c r="AH47" i="25"/>
  <c r="AG47" i="25"/>
  <c r="AF47" i="25"/>
  <c r="AI47" i="25" s="1"/>
  <c r="AE47" i="25"/>
  <c r="AI46" i="25"/>
  <c r="AH46" i="25"/>
  <c r="AG46" i="25"/>
  <c r="AF46" i="25"/>
  <c r="AE46" i="25"/>
  <c r="AH45" i="25"/>
  <c r="AG45" i="25"/>
  <c r="AF45" i="25"/>
  <c r="AE45" i="25"/>
  <c r="AI45" i="25" s="1"/>
  <c r="AH44" i="25"/>
  <c r="AG44" i="25"/>
  <c r="AF44" i="25"/>
  <c r="AE44" i="25"/>
  <c r="AI44" i="25" s="1"/>
  <c r="AH43" i="25"/>
  <c r="AI43" i="25" s="1"/>
  <c r="AG43" i="25"/>
  <c r="AF43" i="25"/>
  <c r="AE43" i="25"/>
  <c r="AH42" i="25"/>
  <c r="AG42" i="25"/>
  <c r="AF42" i="25"/>
  <c r="AE42" i="25"/>
  <c r="AI42" i="25" s="1"/>
  <c r="AH41" i="25"/>
  <c r="AG41" i="25"/>
  <c r="AF41" i="25"/>
  <c r="AI41" i="25" s="1"/>
  <c r="AE41" i="25"/>
  <c r="AH40" i="25"/>
  <c r="AG40" i="25"/>
  <c r="AF40" i="25"/>
  <c r="AE40" i="25"/>
  <c r="AI40" i="25" s="1"/>
  <c r="AH39" i="25"/>
  <c r="AG39" i="25"/>
  <c r="AF39" i="25"/>
  <c r="AE39" i="25"/>
  <c r="AI39" i="25" s="1"/>
  <c r="AH38" i="25"/>
  <c r="AG38" i="25"/>
  <c r="AF38" i="25"/>
  <c r="AE38" i="25"/>
  <c r="AI38" i="25" s="1"/>
  <c r="AH37" i="25"/>
  <c r="AG37" i="25"/>
  <c r="AF37" i="25"/>
  <c r="AE37" i="25"/>
  <c r="AI37" i="25" s="1"/>
  <c r="AH36" i="25"/>
  <c r="AG36" i="25"/>
  <c r="AI36" i="25" s="1"/>
  <c r="AF36" i="25"/>
  <c r="AE36" i="25"/>
  <c r="AH35" i="25"/>
  <c r="AG35" i="25"/>
  <c r="AF35" i="25"/>
  <c r="AI35" i="25" s="1"/>
  <c r="AE35" i="25"/>
  <c r="AI34" i="25"/>
  <c r="AH34" i="25"/>
  <c r="AG34" i="25"/>
  <c r="AF34" i="25"/>
  <c r="AE34" i="25"/>
  <c r="AH33" i="25"/>
  <c r="AG33" i="25"/>
  <c r="AF33" i="25"/>
  <c r="AE33" i="25"/>
  <c r="AI33" i="25" s="1"/>
  <c r="AH32" i="25"/>
  <c r="AG32" i="25"/>
  <c r="AI32" i="25" s="1"/>
  <c r="AF32" i="25"/>
  <c r="AE32" i="25"/>
  <c r="AH31" i="25"/>
  <c r="AI31" i="25" s="1"/>
  <c r="AG31" i="25"/>
  <c r="AF31" i="25"/>
  <c r="AE31" i="25"/>
  <c r="AH30" i="25"/>
  <c r="AG30" i="25"/>
  <c r="AF30" i="25"/>
  <c r="AE30" i="25"/>
  <c r="AI30" i="25" s="1"/>
  <c r="AH29" i="25"/>
  <c r="AG29" i="25"/>
  <c r="AF29" i="25"/>
  <c r="AI29" i="25" s="1"/>
  <c r="AE29" i="25"/>
  <c r="AH28" i="25"/>
  <c r="AG28" i="25"/>
  <c r="AF28" i="25"/>
  <c r="AE28" i="25"/>
  <c r="AI28" i="25" s="1"/>
  <c r="AH27" i="25"/>
  <c r="AG27" i="25"/>
  <c r="AF27" i="25"/>
  <c r="AE27" i="25"/>
  <c r="AI27" i="25" s="1"/>
  <c r="AI26" i="25"/>
  <c r="AH26" i="25"/>
  <c r="AG26" i="25"/>
  <c r="AF26" i="25"/>
  <c r="AE26" i="25"/>
  <c r="AH25" i="25"/>
  <c r="AG25" i="25"/>
  <c r="AF25" i="25"/>
  <c r="AI25" i="25" s="1"/>
  <c r="AE25" i="25"/>
  <c r="AH24" i="25"/>
  <c r="AG24" i="25"/>
  <c r="AI24" i="25" s="1"/>
  <c r="AF24" i="25"/>
  <c r="AE24" i="25"/>
  <c r="AH23" i="25"/>
  <c r="AG23" i="25"/>
  <c r="AF23" i="25"/>
  <c r="AI23" i="25" s="1"/>
  <c r="AE23" i="25"/>
  <c r="AI22" i="25"/>
  <c r="AH22" i="25"/>
  <c r="AG22" i="25"/>
  <c r="AF22" i="25"/>
  <c r="AE22" i="25"/>
  <c r="AH21" i="25"/>
  <c r="AG21" i="25"/>
  <c r="AF21" i="25"/>
  <c r="AE21" i="25"/>
  <c r="AI21" i="25" s="1"/>
  <c r="AH20" i="25"/>
  <c r="AG20" i="25"/>
  <c r="AI20" i="25" s="1"/>
  <c r="AF20" i="25"/>
  <c r="AE20" i="25"/>
  <c r="AH19" i="25"/>
  <c r="AI19" i="25" s="1"/>
  <c r="AG19" i="25"/>
  <c r="AF19" i="25"/>
  <c r="AE19" i="25"/>
  <c r="AH18" i="25"/>
  <c r="AG18" i="25"/>
  <c r="AF18" i="25"/>
  <c r="AE18" i="25"/>
  <c r="AI18" i="25" s="1"/>
  <c r="AH17" i="25"/>
  <c r="AG17" i="25"/>
  <c r="AF17" i="25"/>
  <c r="AI17" i="25" s="1"/>
  <c r="AE17" i="25"/>
  <c r="AH16" i="25"/>
  <c r="AG16" i="25"/>
  <c r="AF16" i="25"/>
  <c r="AE16" i="25"/>
  <c r="AI16" i="25" s="1"/>
  <c r="AH15" i="25"/>
  <c r="AG15" i="25"/>
  <c r="AF15" i="25"/>
  <c r="AE15" i="25"/>
  <c r="AI15" i="25" s="1"/>
  <c r="AI14" i="25"/>
  <c r="AH14" i="25"/>
  <c r="AG14" i="25"/>
  <c r="AF14" i="25"/>
  <c r="AE14" i="25"/>
  <c r="AH13" i="25"/>
  <c r="AG13" i="25"/>
  <c r="AF13" i="25"/>
  <c r="AE13" i="25"/>
  <c r="AI13" i="25" s="1"/>
  <c r="AH12" i="25"/>
  <c r="AG12" i="25"/>
  <c r="AI12" i="25" s="1"/>
  <c r="AF12" i="25"/>
  <c r="AE12" i="25"/>
  <c r="AH11" i="25"/>
  <c r="AG11" i="25"/>
  <c r="AF11" i="25"/>
  <c r="AI11" i="25" s="1"/>
  <c r="AE11" i="25"/>
  <c r="AH10" i="25"/>
  <c r="AG10" i="25"/>
  <c r="AF10" i="25"/>
  <c r="AE10" i="25"/>
  <c r="AI10" i="25" s="1"/>
  <c r="AH9" i="25"/>
  <c r="AG9" i="25"/>
  <c r="AF9" i="25"/>
  <c r="AE9" i="25"/>
  <c r="AI9" i="25" s="1"/>
  <c r="AH8" i="25"/>
  <c r="AG8" i="25"/>
  <c r="AF8" i="25"/>
  <c r="AE8" i="25"/>
  <c r="AI8" i="25" s="1"/>
  <c r="AH7" i="25"/>
  <c r="AI7" i="25" s="1"/>
  <c r="AG7" i="25"/>
  <c r="AF7" i="25"/>
  <c r="AE7" i="25"/>
  <c r="AH6" i="25"/>
  <c r="AG6" i="25"/>
  <c r="AF6" i="25"/>
  <c r="AE6" i="25"/>
  <c r="AI6" i="25" s="1"/>
  <c r="AH5" i="25"/>
  <c r="AG5" i="25"/>
  <c r="AF5" i="25"/>
  <c r="AI5" i="25" s="1"/>
  <c r="AE5" i="25"/>
  <c r="AH4" i="25"/>
  <c r="AG4" i="25"/>
  <c r="AF4" i="25"/>
  <c r="AE4" i="25"/>
  <c r="AI4" i="25" s="1"/>
  <c r="AH3" i="25"/>
  <c r="AG3" i="25"/>
  <c r="AF3" i="25"/>
  <c r="AE3" i="25"/>
  <c r="AI3" i="25" s="1"/>
  <c r="AI2" i="25"/>
  <c r="AH2" i="25"/>
  <c r="AG2" i="25"/>
  <c r="AF2" i="25"/>
  <c r="AE2" i="25"/>
  <c r="AI49" i="26" l="1"/>
  <c r="AI52" i="26"/>
  <c r="AI13" i="26"/>
  <c r="AI2" i="26"/>
  <c r="AI5" i="26"/>
  <c r="AI11" i="26"/>
  <c r="AI23" i="26"/>
  <c r="AI47" i="26"/>
  <c r="AI9" i="26"/>
  <c r="AI35" i="26"/>
  <c r="AI50" i="26"/>
  <c r="AI12" i="26"/>
  <c r="AI18" i="26"/>
  <c r="AI45" i="26"/>
  <c r="AI17" i="26"/>
  <c r="AI14" i="26"/>
  <c r="AI20" i="26"/>
  <c r="AI26" i="26"/>
  <c r="AI29" i="26"/>
  <c r="AI32" i="26"/>
  <c r="AI41" i="26"/>
  <c r="AI44" i="26"/>
  <c r="AI3" i="26"/>
  <c r="AI38" i="26"/>
  <c r="AI53" i="26"/>
  <c r="AI6" i="26"/>
  <c r="AI15" i="26"/>
  <c r="AI30" i="26"/>
  <c r="AI7" i="26"/>
  <c r="AI21" i="26"/>
  <c r="AI24" i="26"/>
  <c r="AI27" i="26"/>
  <c r="AI42" i="26"/>
  <c r="AI4" i="26"/>
  <c r="AI33" i="26"/>
  <c r="AI36" i="26"/>
  <c r="AI39" i="26"/>
  <c r="AI51" i="26"/>
  <c r="AI54" i="26"/>
  <c r="AI10" i="26"/>
  <c r="AI16" i="26"/>
  <c r="AI19" i="26"/>
  <c r="AI48" i="26"/>
  <c r="AI25" i="26"/>
  <c r="AI28" i="26"/>
  <c r="AI31" i="26"/>
  <c r="AI34" i="26"/>
  <c r="AI8" i="26"/>
  <c r="AI22" i="26"/>
  <c r="AI37" i="26"/>
  <c r="AI40" i="26"/>
  <c r="AI43" i="26"/>
  <c r="AI46" i="26"/>
  <c r="K5" i="8"/>
  <c r="J5" i="8"/>
  <c r="I5" i="8"/>
  <c r="H5" i="8"/>
  <c r="G5" i="8"/>
  <c r="F5" i="8"/>
  <c r="E5" i="8"/>
  <c r="D5" i="8"/>
  <c r="C5" i="8"/>
  <c r="AE52" i="24"/>
  <c r="AF52" i="24"/>
  <c r="AG52" i="24"/>
  <c r="AH52" i="24"/>
  <c r="AE53" i="24"/>
  <c r="AF53" i="24"/>
  <c r="AG53" i="24"/>
  <c r="AH53" i="24"/>
  <c r="AH51" i="24"/>
  <c r="AG51" i="24"/>
  <c r="AF51" i="24"/>
  <c r="AE51" i="24"/>
  <c r="AH50" i="24"/>
  <c r="AG50" i="24"/>
  <c r="AF50" i="24"/>
  <c r="AE50" i="24"/>
  <c r="AH49" i="24"/>
  <c r="AG49" i="24"/>
  <c r="AF49" i="24"/>
  <c r="AE49" i="24"/>
  <c r="AH48" i="24"/>
  <c r="AG48" i="24"/>
  <c r="AF48" i="24"/>
  <c r="AE48" i="24"/>
  <c r="AI48" i="24" s="1"/>
  <c r="AH47" i="24"/>
  <c r="AG47" i="24"/>
  <c r="AF47" i="24"/>
  <c r="AE47" i="24"/>
  <c r="AH46" i="24"/>
  <c r="AG46" i="24"/>
  <c r="AF46" i="24"/>
  <c r="AE46" i="24"/>
  <c r="AH45" i="24"/>
  <c r="AG45" i="24"/>
  <c r="AF45" i="24"/>
  <c r="AE45" i="24"/>
  <c r="AH44" i="24"/>
  <c r="AG44" i="24"/>
  <c r="AF44" i="24"/>
  <c r="AE44" i="24"/>
  <c r="AH43" i="24"/>
  <c r="AG43" i="24"/>
  <c r="AF43" i="24"/>
  <c r="AE43" i="24"/>
  <c r="AH42" i="24"/>
  <c r="AG42" i="24"/>
  <c r="AI42" i="24" s="1"/>
  <c r="AF42" i="24"/>
  <c r="AE42" i="24"/>
  <c r="AH41" i="24"/>
  <c r="AG41" i="24"/>
  <c r="AF41" i="24"/>
  <c r="AE41" i="24"/>
  <c r="AH40" i="24"/>
  <c r="AG40" i="24"/>
  <c r="AI40" i="24" s="1"/>
  <c r="AF40" i="24"/>
  <c r="AE40" i="24"/>
  <c r="AH39" i="24"/>
  <c r="AG39" i="24"/>
  <c r="AF39" i="24"/>
  <c r="AE39" i="24"/>
  <c r="AH38" i="24"/>
  <c r="AG38" i="24"/>
  <c r="AF38" i="24"/>
  <c r="AE38" i="24"/>
  <c r="AH37" i="24"/>
  <c r="AI37" i="24" s="1"/>
  <c r="AG37" i="24"/>
  <c r="AF37" i="24"/>
  <c r="AE37" i="24"/>
  <c r="AH36" i="24"/>
  <c r="AG36" i="24"/>
  <c r="AF36" i="24"/>
  <c r="AE36" i="24"/>
  <c r="AH35" i="24"/>
  <c r="AG35" i="24"/>
  <c r="AF35" i="24"/>
  <c r="AE35" i="24"/>
  <c r="AH34" i="24"/>
  <c r="AG34" i="24"/>
  <c r="AF34" i="24"/>
  <c r="AE34" i="24"/>
  <c r="AH33" i="24"/>
  <c r="AG33" i="24"/>
  <c r="AF33" i="24"/>
  <c r="AE33" i="24"/>
  <c r="AH32" i="24"/>
  <c r="AG32" i="24"/>
  <c r="AF32" i="24"/>
  <c r="AE32" i="24"/>
  <c r="AI32" i="24" s="1"/>
  <c r="AH31" i="24"/>
  <c r="AG31" i="24"/>
  <c r="AF31" i="24"/>
  <c r="AE31" i="24"/>
  <c r="AI31" i="24" s="1"/>
  <c r="AH30" i="24"/>
  <c r="AG30" i="24"/>
  <c r="AF30" i="24"/>
  <c r="AE30" i="24"/>
  <c r="AI30" i="24" s="1"/>
  <c r="AH29" i="24"/>
  <c r="AI29" i="24" s="1"/>
  <c r="AG29" i="24"/>
  <c r="AF29" i="24"/>
  <c r="AE29" i="24"/>
  <c r="AH28" i="24"/>
  <c r="AG28" i="24"/>
  <c r="AF28" i="24"/>
  <c r="AE28" i="24"/>
  <c r="AI28" i="24" s="1"/>
  <c r="AH27" i="24"/>
  <c r="AG27" i="24"/>
  <c r="AF27" i="24"/>
  <c r="AE27" i="24"/>
  <c r="AI27" i="24" s="1"/>
  <c r="AH26" i="24"/>
  <c r="AG26" i="24"/>
  <c r="AF26" i="24"/>
  <c r="AE26" i="24"/>
  <c r="AH25" i="24"/>
  <c r="AG25" i="24"/>
  <c r="AF25" i="24"/>
  <c r="AE25" i="24"/>
  <c r="AI25" i="24" s="1"/>
  <c r="AH24" i="24"/>
  <c r="AG24" i="24"/>
  <c r="AF24" i="24"/>
  <c r="AE24" i="24"/>
  <c r="AI24" i="24" s="1"/>
  <c r="AH23" i="24"/>
  <c r="AG23" i="24"/>
  <c r="AF23" i="24"/>
  <c r="AE23" i="24"/>
  <c r="AH22" i="24"/>
  <c r="AG22" i="24"/>
  <c r="AF22" i="24"/>
  <c r="AE22" i="24"/>
  <c r="AH21" i="24"/>
  <c r="AG21" i="24"/>
  <c r="AF21" i="24"/>
  <c r="AE21" i="24"/>
  <c r="AH20" i="24"/>
  <c r="AG20" i="24"/>
  <c r="AF20" i="24"/>
  <c r="AE20" i="24"/>
  <c r="AH19" i="24"/>
  <c r="AG19" i="24"/>
  <c r="AF19" i="24"/>
  <c r="AE19" i="24"/>
  <c r="AH18" i="24"/>
  <c r="AG18" i="24"/>
  <c r="AF18" i="24"/>
  <c r="AE18" i="24"/>
  <c r="AH17" i="24"/>
  <c r="AG17" i="24"/>
  <c r="AF17" i="24"/>
  <c r="AE17" i="24"/>
  <c r="AH16" i="24"/>
  <c r="AG16" i="24"/>
  <c r="AF16" i="24"/>
  <c r="AE16" i="24"/>
  <c r="AH15" i="24"/>
  <c r="AG15" i="24"/>
  <c r="AF15" i="24"/>
  <c r="AE15" i="24"/>
  <c r="AH14" i="24"/>
  <c r="AG14" i="24"/>
  <c r="AF14" i="24"/>
  <c r="AE14" i="24"/>
  <c r="AH13" i="24"/>
  <c r="AG13" i="24"/>
  <c r="AF13" i="24"/>
  <c r="AE13" i="24"/>
  <c r="AH12" i="24"/>
  <c r="AG12" i="24"/>
  <c r="AF12" i="24"/>
  <c r="AE12" i="24"/>
  <c r="AI12" i="24" s="1"/>
  <c r="AH11" i="24"/>
  <c r="AG11" i="24"/>
  <c r="AF11" i="24"/>
  <c r="AE11" i="24"/>
  <c r="AH10" i="24"/>
  <c r="AG10" i="24"/>
  <c r="AF10" i="24"/>
  <c r="AE10" i="24"/>
  <c r="AH9" i="24"/>
  <c r="AG9" i="24"/>
  <c r="AF9" i="24"/>
  <c r="AE9" i="24"/>
  <c r="AI9" i="24" s="1"/>
  <c r="AH8" i="24"/>
  <c r="AG8" i="24"/>
  <c r="AF8" i="24"/>
  <c r="AE8" i="24"/>
  <c r="AI8" i="24" s="1"/>
  <c r="AH7" i="24"/>
  <c r="AG7" i="24"/>
  <c r="AF7" i="24"/>
  <c r="AE7" i="24"/>
  <c r="AH6" i="24"/>
  <c r="AG6" i="24"/>
  <c r="AF6" i="24"/>
  <c r="AE6" i="24"/>
  <c r="AH5" i="24"/>
  <c r="AG5" i="24"/>
  <c r="AF5" i="24"/>
  <c r="AE5" i="24"/>
  <c r="AH4" i="24"/>
  <c r="AG4" i="24"/>
  <c r="AF4" i="24"/>
  <c r="AE4" i="24"/>
  <c r="AH3" i="24"/>
  <c r="AG3" i="24"/>
  <c r="AF3" i="24"/>
  <c r="AE3" i="24"/>
  <c r="AH2" i="24"/>
  <c r="AG2" i="24"/>
  <c r="AI2" i="24" s="1"/>
  <c r="AF2" i="24"/>
  <c r="AE2" i="24"/>
  <c r="AI18" i="24" l="1"/>
  <c r="AI33" i="24"/>
  <c r="AI36" i="24"/>
  <c r="AI39" i="24"/>
  <c r="AI50" i="24"/>
  <c r="AI7" i="24"/>
  <c r="AI21" i="24"/>
  <c r="AI52" i="24"/>
  <c r="AI4" i="24"/>
  <c r="AI16" i="24"/>
  <c r="AI19" i="24"/>
  <c r="AI22" i="24"/>
  <c r="AI51" i="24"/>
  <c r="AI10" i="24"/>
  <c r="AI45" i="24"/>
  <c r="AI15" i="24"/>
  <c r="AI13" i="24"/>
  <c r="AI43" i="24"/>
  <c r="AI46" i="24"/>
  <c r="AI11" i="24"/>
  <c r="AI14" i="24"/>
  <c r="AI17" i="24"/>
  <c r="AI20" i="24"/>
  <c r="AI23" i="24"/>
  <c r="AI34" i="24"/>
  <c r="AI49" i="24"/>
  <c r="AI35" i="24"/>
  <c r="AI38" i="24"/>
  <c r="AI5" i="24"/>
  <c r="AI3" i="24"/>
  <c r="AI6" i="24"/>
  <c r="AI26" i="24"/>
  <c r="AI41" i="24"/>
  <c r="AI44" i="24"/>
  <c r="AI47" i="24"/>
  <c r="AI53" i="24"/>
  <c r="K6" i="8"/>
  <c r="J6" i="8"/>
  <c r="I6" i="8"/>
  <c r="H6" i="8"/>
  <c r="G6" i="8"/>
  <c r="F6" i="8"/>
  <c r="E6" i="8"/>
  <c r="D6" i="8"/>
  <c r="C6" i="8"/>
  <c r="AE3" i="23" l="1"/>
  <c r="AI3" i="23" s="1"/>
  <c r="AF3" i="23"/>
  <c r="AG3" i="23"/>
  <c r="AH3" i="23"/>
  <c r="AE4" i="23"/>
  <c r="AF4" i="23"/>
  <c r="AG4" i="23"/>
  <c r="AH4" i="23"/>
  <c r="AE5" i="23"/>
  <c r="AF5" i="23"/>
  <c r="AG5" i="23"/>
  <c r="AH5" i="23"/>
  <c r="AE6" i="23"/>
  <c r="AI6" i="23" s="1"/>
  <c r="AF6" i="23"/>
  <c r="AG6" i="23"/>
  <c r="AH6" i="23"/>
  <c r="AE7" i="23"/>
  <c r="AF7" i="23"/>
  <c r="AG7" i="23"/>
  <c r="AH7" i="23"/>
  <c r="AE8" i="23"/>
  <c r="AI8" i="23" s="1"/>
  <c r="AF8" i="23"/>
  <c r="AG8" i="23"/>
  <c r="AH8" i="23"/>
  <c r="AE9" i="23"/>
  <c r="AF9" i="23"/>
  <c r="AG9" i="23"/>
  <c r="AH9" i="23"/>
  <c r="AE10" i="23"/>
  <c r="AI10" i="23" s="1"/>
  <c r="AF10" i="23"/>
  <c r="AG10" i="23"/>
  <c r="AH10" i="23"/>
  <c r="AE11" i="23"/>
  <c r="AF11" i="23"/>
  <c r="AG11" i="23"/>
  <c r="AH11" i="23"/>
  <c r="AE12" i="23"/>
  <c r="AF12" i="23"/>
  <c r="AG12" i="23"/>
  <c r="AH12" i="23"/>
  <c r="AE13" i="23"/>
  <c r="AF13" i="23"/>
  <c r="AG13" i="23"/>
  <c r="AH13" i="23"/>
  <c r="AE14" i="23"/>
  <c r="AF14" i="23"/>
  <c r="AG14" i="23"/>
  <c r="AH14" i="23"/>
  <c r="AE15" i="23"/>
  <c r="AF15" i="23"/>
  <c r="AG15" i="23"/>
  <c r="AH15" i="23"/>
  <c r="AE16" i="23"/>
  <c r="AI16" i="23" s="1"/>
  <c r="AF16" i="23"/>
  <c r="AG16" i="23"/>
  <c r="AH16" i="23"/>
  <c r="AE17" i="23"/>
  <c r="AI17" i="23" s="1"/>
  <c r="AF17" i="23"/>
  <c r="AG17" i="23"/>
  <c r="AH17" i="23"/>
  <c r="AE18" i="23"/>
  <c r="AF18" i="23"/>
  <c r="AG18" i="23"/>
  <c r="AH18" i="23"/>
  <c r="AI18" i="23"/>
  <c r="AE19" i="23"/>
  <c r="AF19" i="23"/>
  <c r="AG19" i="23"/>
  <c r="AH19" i="23"/>
  <c r="AE20" i="23"/>
  <c r="AF20" i="23"/>
  <c r="AG20" i="23"/>
  <c r="AH20" i="23"/>
  <c r="AE21" i="23"/>
  <c r="AF21" i="23"/>
  <c r="AG21" i="23"/>
  <c r="AH21" i="23"/>
  <c r="AE22" i="23"/>
  <c r="AF22" i="23"/>
  <c r="AG22" i="23"/>
  <c r="AH22" i="23"/>
  <c r="AE23" i="23"/>
  <c r="AF23" i="23"/>
  <c r="AI23" i="23" s="1"/>
  <c r="AG23" i="23"/>
  <c r="AH23" i="23"/>
  <c r="AE24" i="23"/>
  <c r="AF24" i="23"/>
  <c r="AI24" i="23" s="1"/>
  <c r="AG24" i="23"/>
  <c r="AH24" i="23"/>
  <c r="AE25" i="23"/>
  <c r="AF25" i="23"/>
  <c r="AG25" i="23"/>
  <c r="AH25" i="23"/>
  <c r="AE26" i="23"/>
  <c r="AI26" i="23" s="1"/>
  <c r="AF26" i="23"/>
  <c r="AG26" i="23"/>
  <c r="AH26" i="23"/>
  <c r="AE27" i="23"/>
  <c r="AF27" i="23"/>
  <c r="AG27" i="23"/>
  <c r="AH27" i="23"/>
  <c r="AE28" i="23"/>
  <c r="AF28" i="23"/>
  <c r="AG28" i="23"/>
  <c r="AH28" i="23"/>
  <c r="AE29" i="23"/>
  <c r="AF29" i="23"/>
  <c r="AG29" i="23"/>
  <c r="AH29" i="23"/>
  <c r="AE30" i="23"/>
  <c r="AF30" i="23"/>
  <c r="AG30" i="23"/>
  <c r="AH30" i="23"/>
  <c r="AE31" i="23"/>
  <c r="AF31" i="23"/>
  <c r="AI31" i="23" s="1"/>
  <c r="AG31" i="23"/>
  <c r="AH31" i="23"/>
  <c r="AE32" i="23"/>
  <c r="AF32" i="23"/>
  <c r="AG32" i="23"/>
  <c r="AH32" i="23"/>
  <c r="AI32" i="23"/>
  <c r="AE33" i="23"/>
  <c r="AI33" i="23" s="1"/>
  <c r="AF33" i="23"/>
  <c r="AG33" i="23"/>
  <c r="AH33" i="23"/>
  <c r="AE34" i="23"/>
  <c r="AI34" i="23" s="1"/>
  <c r="AF34" i="23"/>
  <c r="AG34" i="23"/>
  <c r="AH34" i="23"/>
  <c r="AE35" i="23"/>
  <c r="AF35" i="23"/>
  <c r="AG35" i="23"/>
  <c r="AH35" i="23"/>
  <c r="AE36" i="23"/>
  <c r="AF36" i="23"/>
  <c r="AG36" i="23"/>
  <c r="AH36" i="23"/>
  <c r="AE37" i="23"/>
  <c r="AF37" i="23"/>
  <c r="AI37" i="23" s="1"/>
  <c r="AG37" i="23"/>
  <c r="AH37" i="23"/>
  <c r="AE38" i="23"/>
  <c r="AF38" i="23"/>
  <c r="AG38" i="23"/>
  <c r="AH38" i="23"/>
  <c r="AE39" i="23"/>
  <c r="AF39" i="23"/>
  <c r="AG39" i="23"/>
  <c r="AH39" i="23"/>
  <c r="AE40" i="23"/>
  <c r="AI40" i="23" s="1"/>
  <c r="AF40" i="23"/>
  <c r="AG40" i="23"/>
  <c r="AH40" i="23"/>
  <c r="AE41" i="23"/>
  <c r="AF41" i="23"/>
  <c r="AG41" i="23"/>
  <c r="AH41" i="23"/>
  <c r="AE42" i="23"/>
  <c r="AF42" i="23"/>
  <c r="AG42" i="23"/>
  <c r="AI42" i="23" s="1"/>
  <c r="AH42" i="23"/>
  <c r="AE43" i="23"/>
  <c r="AF43" i="23"/>
  <c r="AG43" i="23"/>
  <c r="AH43" i="23"/>
  <c r="AE44" i="23"/>
  <c r="AF44" i="23"/>
  <c r="AG44" i="23"/>
  <c r="AH44" i="23"/>
  <c r="AE45" i="23"/>
  <c r="AF45" i="23"/>
  <c r="AI45" i="23" s="1"/>
  <c r="AG45" i="23"/>
  <c r="AH45" i="23"/>
  <c r="AE46" i="23"/>
  <c r="AF46" i="23"/>
  <c r="AG46" i="23"/>
  <c r="AH46" i="23"/>
  <c r="AE47" i="23"/>
  <c r="AF47" i="23"/>
  <c r="AI47" i="23" s="1"/>
  <c r="AG47" i="23"/>
  <c r="AH47" i="23"/>
  <c r="AE48" i="23"/>
  <c r="AF48" i="23"/>
  <c r="AG48" i="23"/>
  <c r="AH48" i="23"/>
  <c r="AE49" i="23"/>
  <c r="AF49" i="23"/>
  <c r="AG49" i="23"/>
  <c r="AH49" i="23"/>
  <c r="AE50" i="23"/>
  <c r="AI50" i="23" s="1"/>
  <c r="AF50" i="23"/>
  <c r="AG50" i="23"/>
  <c r="AH50" i="23"/>
  <c r="AE51" i="23"/>
  <c r="AI51" i="23" s="1"/>
  <c r="AF51" i="23"/>
  <c r="AG51" i="23"/>
  <c r="AH51" i="23"/>
  <c r="AF2" i="23"/>
  <c r="AE2" i="23"/>
  <c r="AH2" i="23"/>
  <c r="AG2" i="23"/>
  <c r="Y3" i="23"/>
  <c r="AA3" i="23"/>
  <c r="AB3" i="23"/>
  <c r="AC3" i="23"/>
  <c r="Y4" i="23"/>
  <c r="AA4" i="23"/>
  <c r="AB4" i="23"/>
  <c r="AC4" i="23"/>
  <c r="Y5" i="23"/>
  <c r="AA5" i="23"/>
  <c r="Z5" i="23" s="1"/>
  <c r="AB5" i="23"/>
  <c r="AC5" i="23"/>
  <c r="Y6" i="23"/>
  <c r="AA6" i="23"/>
  <c r="Z6" i="23" s="1"/>
  <c r="AB6" i="23"/>
  <c r="AC6" i="23"/>
  <c r="Y7" i="23"/>
  <c r="AA7" i="23"/>
  <c r="AB7" i="23"/>
  <c r="Z7" i="23" s="1"/>
  <c r="AC7" i="23"/>
  <c r="Y8" i="23"/>
  <c r="AA8" i="23"/>
  <c r="AB8" i="23"/>
  <c r="AC8" i="23"/>
  <c r="Y9" i="23"/>
  <c r="AA9" i="23"/>
  <c r="AB9" i="23"/>
  <c r="AC9" i="23"/>
  <c r="Z9" i="23" s="1"/>
  <c r="Y10" i="23"/>
  <c r="AA10" i="23"/>
  <c r="AB10" i="23"/>
  <c r="AC10" i="23"/>
  <c r="Y11" i="23"/>
  <c r="AA11" i="23"/>
  <c r="AB11" i="23"/>
  <c r="AC11" i="23"/>
  <c r="Z11" i="23" s="1"/>
  <c r="Y12" i="23"/>
  <c r="AA12" i="23"/>
  <c r="AB12" i="23"/>
  <c r="AC12" i="23"/>
  <c r="Y13" i="23"/>
  <c r="AA13" i="23"/>
  <c r="Z13" i="23" s="1"/>
  <c r="AB13" i="23"/>
  <c r="AC13" i="23"/>
  <c r="Y14" i="23"/>
  <c r="AA14" i="23"/>
  <c r="AB14" i="23"/>
  <c r="AC14" i="23"/>
  <c r="Y15" i="23"/>
  <c r="AA15" i="23"/>
  <c r="AB15" i="23"/>
  <c r="AC15" i="23"/>
  <c r="Y16" i="23"/>
  <c r="AA16" i="23"/>
  <c r="Z16" i="23" s="1"/>
  <c r="AB16" i="23"/>
  <c r="AC16" i="23"/>
  <c r="Y17" i="23"/>
  <c r="AA17" i="23"/>
  <c r="Z17" i="23" s="1"/>
  <c r="AB17" i="23"/>
  <c r="AC17" i="23"/>
  <c r="Y18" i="23"/>
  <c r="AA18" i="23"/>
  <c r="AB18" i="23"/>
  <c r="AC18" i="23"/>
  <c r="Y19" i="23"/>
  <c r="AA19" i="23"/>
  <c r="AB19" i="23"/>
  <c r="AC19" i="23"/>
  <c r="Z19" i="23" s="1"/>
  <c r="Y20" i="23"/>
  <c r="AA20" i="23"/>
  <c r="AB20" i="23"/>
  <c r="AC20" i="23"/>
  <c r="Y21" i="23"/>
  <c r="AA21" i="23"/>
  <c r="AB21" i="23"/>
  <c r="AC21" i="23"/>
  <c r="Y22" i="23"/>
  <c r="AA22" i="23"/>
  <c r="AB22" i="23"/>
  <c r="AC22" i="23"/>
  <c r="Y23" i="23"/>
  <c r="AA23" i="23"/>
  <c r="AB23" i="23"/>
  <c r="Z23" i="23" s="1"/>
  <c r="AC23" i="23"/>
  <c r="Y24" i="23"/>
  <c r="AA24" i="23"/>
  <c r="AB24" i="23"/>
  <c r="AC24" i="23"/>
  <c r="Y25" i="23"/>
  <c r="AA25" i="23"/>
  <c r="AB25" i="23"/>
  <c r="Z25" i="23" s="1"/>
  <c r="AC25" i="23"/>
  <c r="Y26" i="23"/>
  <c r="AA26" i="23"/>
  <c r="AB26" i="23"/>
  <c r="AC26" i="23"/>
  <c r="Y27" i="23"/>
  <c r="AA27" i="23"/>
  <c r="AB27" i="23"/>
  <c r="AC27" i="23"/>
  <c r="Y28" i="23"/>
  <c r="AA28" i="23"/>
  <c r="AB28" i="23"/>
  <c r="AC28" i="23"/>
  <c r="Y29" i="23"/>
  <c r="AA29" i="23"/>
  <c r="Z29" i="23" s="1"/>
  <c r="AB29" i="23"/>
  <c r="AC29" i="23"/>
  <c r="Y30" i="23"/>
  <c r="AA30" i="23"/>
  <c r="Z30" i="23" s="1"/>
  <c r="AB30" i="23"/>
  <c r="AC30" i="23"/>
  <c r="Y31" i="23"/>
  <c r="AA31" i="23"/>
  <c r="AB31" i="23"/>
  <c r="AC31" i="23"/>
  <c r="Y32" i="23"/>
  <c r="AA32" i="23"/>
  <c r="Z32" i="23" s="1"/>
  <c r="AB32" i="23"/>
  <c r="AC32" i="23"/>
  <c r="Y33" i="23"/>
  <c r="Z33" i="23"/>
  <c r="AA33" i="23"/>
  <c r="AB33" i="23"/>
  <c r="AC33" i="23"/>
  <c r="Y34" i="23"/>
  <c r="AA34" i="23"/>
  <c r="AB34" i="23"/>
  <c r="AC34" i="23"/>
  <c r="Z34" i="23" s="1"/>
  <c r="Y35" i="23"/>
  <c r="AA35" i="23"/>
  <c r="AB35" i="23"/>
  <c r="AC35" i="23"/>
  <c r="Y36" i="23"/>
  <c r="AA36" i="23"/>
  <c r="AB36" i="23"/>
  <c r="AC36" i="23"/>
  <c r="Y37" i="23"/>
  <c r="AA37" i="23"/>
  <c r="AB37" i="23"/>
  <c r="AC37" i="23"/>
  <c r="Y38" i="23"/>
  <c r="AA38" i="23"/>
  <c r="Z38" i="23" s="1"/>
  <c r="AB38" i="23"/>
  <c r="AC38" i="23"/>
  <c r="Y39" i="23"/>
  <c r="AA39" i="23"/>
  <c r="AB39" i="23"/>
  <c r="Z39" i="23" s="1"/>
  <c r="AC39" i="23"/>
  <c r="Y40" i="23"/>
  <c r="AA40" i="23"/>
  <c r="AB40" i="23"/>
  <c r="AC40" i="23"/>
  <c r="Y41" i="23"/>
  <c r="AA41" i="23"/>
  <c r="AB41" i="23"/>
  <c r="AC41" i="23"/>
  <c r="Z41" i="23" s="1"/>
  <c r="Y42" i="23"/>
  <c r="AA42" i="23"/>
  <c r="AB42" i="23"/>
  <c r="AC42" i="23"/>
  <c r="Y43" i="23"/>
  <c r="AA43" i="23"/>
  <c r="AB43" i="23"/>
  <c r="AC43" i="23"/>
  <c r="Z43" i="23" s="1"/>
  <c r="Y44" i="23"/>
  <c r="AA44" i="23"/>
  <c r="AB44" i="23"/>
  <c r="AC44" i="23"/>
  <c r="Y45" i="23"/>
  <c r="AA45" i="23"/>
  <c r="Z45" i="23" s="1"/>
  <c r="AB45" i="23"/>
  <c r="AC45" i="23"/>
  <c r="Y46" i="23"/>
  <c r="AA46" i="23"/>
  <c r="AB46" i="23"/>
  <c r="AC46" i="23"/>
  <c r="Y47" i="23"/>
  <c r="AA47" i="23"/>
  <c r="AB47" i="23"/>
  <c r="AC47" i="23"/>
  <c r="Y48" i="23"/>
  <c r="AA48" i="23"/>
  <c r="Z48" i="23" s="1"/>
  <c r="AB48" i="23"/>
  <c r="AC48" i="23"/>
  <c r="Y49" i="23"/>
  <c r="AA49" i="23"/>
  <c r="Z49" i="23" s="1"/>
  <c r="AB49" i="23"/>
  <c r="AC49" i="23"/>
  <c r="Y50" i="23"/>
  <c r="AA50" i="23"/>
  <c r="AB50" i="23"/>
  <c r="AC50" i="23"/>
  <c r="Y51" i="23"/>
  <c r="AA51" i="23"/>
  <c r="AB51" i="23"/>
  <c r="AC51" i="23"/>
  <c r="Z51" i="23" s="1"/>
  <c r="AC2" i="23"/>
  <c r="AB2" i="23"/>
  <c r="AA2" i="23"/>
  <c r="Y2" i="23"/>
  <c r="Z47" i="23" l="1"/>
  <c r="Z35" i="23"/>
  <c r="Z24" i="23"/>
  <c r="Z21" i="23"/>
  <c r="Z15" i="23"/>
  <c r="Z3" i="23"/>
  <c r="AI48" i="23"/>
  <c r="AI28" i="23"/>
  <c r="AI14" i="23"/>
  <c r="AI11" i="23"/>
  <c r="Z44" i="23"/>
  <c r="Z26" i="23"/>
  <c r="Z12" i="23"/>
  <c r="AI39" i="23"/>
  <c r="AI25" i="23"/>
  <c r="AI36" i="23"/>
  <c r="AI22" i="23"/>
  <c r="AI19" i="23"/>
  <c r="AI5" i="23"/>
  <c r="AI27" i="23"/>
  <c r="AI44" i="23"/>
  <c r="AI41" i="23"/>
  <c r="AI21" i="23"/>
  <c r="AI7" i="23"/>
  <c r="AI38" i="23"/>
  <c r="AI35" i="23"/>
  <c r="AI4" i="23"/>
  <c r="Z20" i="23"/>
  <c r="Z46" i="23"/>
  <c r="Z14" i="23"/>
  <c r="Z37" i="23"/>
  <c r="Z31" i="23"/>
  <c r="Z8" i="23"/>
  <c r="Z42" i="23"/>
  <c r="Z28" i="23"/>
  <c r="Z10" i="23"/>
  <c r="AI29" i="23"/>
  <c r="AI15" i="23"/>
  <c r="AI30" i="23"/>
  <c r="Z40" i="23"/>
  <c r="Z22" i="23"/>
  <c r="AI49" i="23"/>
  <c r="AI46" i="23"/>
  <c r="AI43" i="23"/>
  <c r="AI12" i="23"/>
  <c r="AI9" i="23"/>
  <c r="AI13" i="23"/>
  <c r="Z27" i="23"/>
  <c r="Z2" i="23"/>
  <c r="Z50" i="23"/>
  <c r="Z36" i="23"/>
  <c r="Z18" i="23"/>
  <c r="Z4" i="23"/>
  <c r="AI20" i="23"/>
  <c r="Y49" i="21"/>
  <c r="AA49" i="21"/>
  <c r="AB49" i="21"/>
  <c r="AC49" i="21"/>
  <c r="AE49" i="21"/>
  <c r="AF49" i="21"/>
  <c r="AG49" i="21"/>
  <c r="AH49" i="21"/>
  <c r="Y50" i="21"/>
  <c r="AA50" i="21"/>
  <c r="AB50" i="21"/>
  <c r="AC50" i="21"/>
  <c r="AE50" i="21"/>
  <c r="AF50" i="21"/>
  <c r="AG50" i="21"/>
  <c r="AH50" i="21"/>
  <c r="Y51" i="21"/>
  <c r="AA51" i="21"/>
  <c r="AB51" i="21"/>
  <c r="AC51" i="21"/>
  <c r="AE51" i="21"/>
  <c r="AF51" i="21"/>
  <c r="AG51" i="21"/>
  <c r="AH51" i="21"/>
  <c r="Y52" i="21"/>
  <c r="AA52" i="21"/>
  <c r="AB52" i="21"/>
  <c r="AC52" i="21"/>
  <c r="AE52" i="21"/>
  <c r="AF52" i="21"/>
  <c r="AG52" i="21"/>
  <c r="AH52" i="21"/>
  <c r="Y53" i="21"/>
  <c r="AA53" i="21"/>
  <c r="AB53" i="21"/>
  <c r="AC53" i="21"/>
  <c r="AE53" i="21"/>
  <c r="AF53" i="21"/>
  <c r="AG53" i="21"/>
  <c r="AH53" i="21"/>
  <c r="F7" i="8"/>
  <c r="AH48" i="21"/>
  <c r="AG48" i="21"/>
  <c r="AF48" i="21"/>
  <c r="AE48" i="21"/>
  <c r="AC48" i="21"/>
  <c r="AB48" i="21"/>
  <c r="AA48" i="21"/>
  <c r="Z48" i="21" s="1"/>
  <c r="Y48" i="21"/>
  <c r="AH47" i="21"/>
  <c r="AG47" i="21"/>
  <c r="AF47" i="21"/>
  <c r="AE47" i="21"/>
  <c r="AC47" i="21"/>
  <c r="AB47" i="21"/>
  <c r="AA47" i="21"/>
  <c r="Z47" i="21" s="1"/>
  <c r="Y47" i="21"/>
  <c r="AH46" i="21"/>
  <c r="AG46" i="21"/>
  <c r="AF46" i="21"/>
  <c r="AE46" i="21"/>
  <c r="AC46" i="21"/>
  <c r="AB46" i="21"/>
  <c r="AA46" i="21"/>
  <c r="Y46" i="21"/>
  <c r="AH45" i="21"/>
  <c r="AG45" i="21"/>
  <c r="AF45" i="21"/>
  <c r="AE45" i="21"/>
  <c r="AC45" i="21"/>
  <c r="AB45" i="21"/>
  <c r="AA45" i="21"/>
  <c r="Z45" i="21" s="1"/>
  <c r="Y45" i="21"/>
  <c r="AH44" i="21"/>
  <c r="AG44" i="21"/>
  <c r="AF44" i="21"/>
  <c r="AE44" i="21"/>
  <c r="AC44" i="21"/>
  <c r="AB44" i="21"/>
  <c r="AA44" i="21"/>
  <c r="Y44" i="21"/>
  <c r="AH43" i="21"/>
  <c r="AG43" i="21"/>
  <c r="AF43" i="21"/>
  <c r="AE43" i="21"/>
  <c r="AC43" i="21"/>
  <c r="AB43" i="21"/>
  <c r="AA43" i="21"/>
  <c r="Y43" i="21"/>
  <c r="AH42" i="21"/>
  <c r="AG42" i="21"/>
  <c r="AF42" i="21"/>
  <c r="AE42" i="21"/>
  <c r="AC42" i="21"/>
  <c r="AB42" i="21"/>
  <c r="AA42" i="21"/>
  <c r="Y42" i="21"/>
  <c r="AH41" i="21"/>
  <c r="AG41" i="21"/>
  <c r="AF41" i="21"/>
  <c r="AE41" i="21"/>
  <c r="AC41" i="21"/>
  <c r="AB41" i="21"/>
  <c r="AA41" i="21"/>
  <c r="Y41" i="21"/>
  <c r="AH40" i="21"/>
  <c r="AG40" i="21"/>
  <c r="AF40" i="21"/>
  <c r="AE40" i="21"/>
  <c r="AC40" i="21"/>
  <c r="AB40" i="21"/>
  <c r="AA40" i="21"/>
  <c r="Y40" i="21"/>
  <c r="AH39" i="21"/>
  <c r="AG39" i="21"/>
  <c r="AF39" i="21"/>
  <c r="AE39" i="21"/>
  <c r="AC39" i="21"/>
  <c r="AB39" i="21"/>
  <c r="AA39" i="21"/>
  <c r="Z39" i="21" s="1"/>
  <c r="Y39" i="21"/>
  <c r="AH38" i="21"/>
  <c r="AG38" i="21"/>
  <c r="AF38" i="21"/>
  <c r="AE38" i="21"/>
  <c r="AC38" i="21"/>
  <c r="AB38" i="21"/>
  <c r="AA38" i="21"/>
  <c r="Y38" i="21"/>
  <c r="AH37" i="21"/>
  <c r="AG37" i="21"/>
  <c r="AF37" i="21"/>
  <c r="AE37" i="21"/>
  <c r="AC37" i="21"/>
  <c r="AB37" i="21"/>
  <c r="AA37" i="21"/>
  <c r="Y37" i="21"/>
  <c r="AH36" i="21"/>
  <c r="AG36" i="21"/>
  <c r="AF36" i="21"/>
  <c r="AE36" i="21"/>
  <c r="AC36" i="21"/>
  <c r="AB36" i="21"/>
  <c r="AA36" i="21"/>
  <c r="Y36" i="21"/>
  <c r="AH35" i="21"/>
  <c r="AG35" i="21"/>
  <c r="AF35" i="21"/>
  <c r="AE35" i="21"/>
  <c r="AC35" i="21"/>
  <c r="AB35" i="21"/>
  <c r="AA35" i="21"/>
  <c r="Y35" i="21"/>
  <c r="AH34" i="21"/>
  <c r="AG34" i="21"/>
  <c r="AF34" i="21"/>
  <c r="AE34" i="21"/>
  <c r="AC34" i="21"/>
  <c r="AB34" i="21"/>
  <c r="AA34" i="21"/>
  <c r="Y34" i="21"/>
  <c r="AH33" i="21"/>
  <c r="AG33" i="21"/>
  <c r="AF33" i="21"/>
  <c r="AE33" i="21"/>
  <c r="AC33" i="21"/>
  <c r="AB33" i="21"/>
  <c r="AA33" i="21"/>
  <c r="Y33" i="21"/>
  <c r="AH32" i="21"/>
  <c r="AG32" i="21"/>
  <c r="AF32" i="21"/>
  <c r="AE32" i="21"/>
  <c r="AC32" i="21"/>
  <c r="AB32" i="21"/>
  <c r="AA32" i="21"/>
  <c r="Y32" i="21"/>
  <c r="AH31" i="21"/>
  <c r="AG31" i="21"/>
  <c r="AF31" i="21"/>
  <c r="AE31" i="21"/>
  <c r="AC31" i="21"/>
  <c r="AB31" i="21"/>
  <c r="AA31" i="21"/>
  <c r="Y31" i="21"/>
  <c r="AH30" i="21"/>
  <c r="AG30" i="21"/>
  <c r="AF30" i="21"/>
  <c r="AE30" i="21"/>
  <c r="AC30" i="21"/>
  <c r="AB30" i="21"/>
  <c r="AA30" i="21"/>
  <c r="Y30" i="21"/>
  <c r="AH29" i="21"/>
  <c r="AG29" i="21"/>
  <c r="AF29" i="21"/>
  <c r="AE29" i="21"/>
  <c r="AC29" i="21"/>
  <c r="AB29" i="21"/>
  <c r="AA29" i="21"/>
  <c r="Y29" i="21"/>
  <c r="AH28" i="21"/>
  <c r="AG28" i="21"/>
  <c r="AF28" i="21"/>
  <c r="AE28" i="21"/>
  <c r="AC28" i="21"/>
  <c r="AB28" i="21"/>
  <c r="AA28" i="21"/>
  <c r="Y28" i="21"/>
  <c r="AH27" i="21"/>
  <c r="AG27" i="21"/>
  <c r="AF27" i="21"/>
  <c r="AE27" i="21"/>
  <c r="AC27" i="21"/>
  <c r="AB27" i="21"/>
  <c r="AA27" i="21"/>
  <c r="Y27" i="21"/>
  <c r="AH26" i="21"/>
  <c r="AG26" i="21"/>
  <c r="AF26" i="21"/>
  <c r="AE26" i="21"/>
  <c r="AC26" i="21"/>
  <c r="AB26" i="21"/>
  <c r="AA26" i="21"/>
  <c r="Y26" i="21"/>
  <c r="AH25" i="21"/>
  <c r="AG25" i="21"/>
  <c r="AF25" i="21"/>
  <c r="AE25" i="21"/>
  <c r="AC25" i="21"/>
  <c r="AB25" i="21"/>
  <c r="AA25" i="21"/>
  <c r="Y25" i="21"/>
  <c r="AH24" i="21"/>
  <c r="AG24" i="21"/>
  <c r="AF24" i="21"/>
  <c r="AE24" i="21"/>
  <c r="AC24" i="21"/>
  <c r="AB24" i="21"/>
  <c r="AA24" i="21"/>
  <c r="Y24" i="21"/>
  <c r="AH23" i="21"/>
  <c r="AG23" i="21"/>
  <c r="AF23" i="21"/>
  <c r="AE23" i="21"/>
  <c r="AC23" i="21"/>
  <c r="AB23" i="21"/>
  <c r="AA23" i="21"/>
  <c r="Y23" i="21"/>
  <c r="AH22" i="21"/>
  <c r="AG22" i="21"/>
  <c r="AF22" i="21"/>
  <c r="AE22" i="21"/>
  <c r="AC22" i="21"/>
  <c r="AB22" i="21"/>
  <c r="AA22" i="21"/>
  <c r="Y22" i="21"/>
  <c r="AH21" i="21"/>
  <c r="AG21" i="21"/>
  <c r="AF21" i="21"/>
  <c r="AE21" i="21"/>
  <c r="AC21" i="21"/>
  <c r="AB21" i="21"/>
  <c r="AA21" i="21"/>
  <c r="Y21" i="21"/>
  <c r="AH20" i="21"/>
  <c r="AG20" i="21"/>
  <c r="AF20" i="21"/>
  <c r="AE20" i="21"/>
  <c r="AC20" i="21"/>
  <c r="AB20" i="21"/>
  <c r="AA20" i="21"/>
  <c r="Y20" i="21"/>
  <c r="AH19" i="21"/>
  <c r="AG19" i="21"/>
  <c r="AF19" i="21"/>
  <c r="AE19" i="21"/>
  <c r="AC19" i="21"/>
  <c r="AB19" i="21"/>
  <c r="AA19" i="21"/>
  <c r="Y19" i="21"/>
  <c r="AH18" i="21"/>
  <c r="AG18" i="21"/>
  <c r="AF18" i="21"/>
  <c r="AE18" i="21"/>
  <c r="AC18" i="21"/>
  <c r="AB18" i="21"/>
  <c r="AA18" i="21"/>
  <c r="Y18" i="21"/>
  <c r="AH17" i="21"/>
  <c r="AG17" i="21"/>
  <c r="AF17" i="21"/>
  <c r="AE17" i="21"/>
  <c r="AC17" i="21"/>
  <c r="AB17" i="21"/>
  <c r="AA17" i="21"/>
  <c r="Y17" i="21"/>
  <c r="AH16" i="21"/>
  <c r="AG16" i="21"/>
  <c r="AF16" i="21"/>
  <c r="AE16" i="21"/>
  <c r="AC16" i="21"/>
  <c r="AB16" i="21"/>
  <c r="AA16" i="21"/>
  <c r="Y16" i="21"/>
  <c r="AH15" i="21"/>
  <c r="AG15" i="21"/>
  <c r="AF15" i="21"/>
  <c r="AE15" i="21"/>
  <c r="AC15" i="21"/>
  <c r="AB15" i="21"/>
  <c r="AA15" i="21"/>
  <c r="Y15" i="21"/>
  <c r="AH14" i="21"/>
  <c r="AG14" i="21"/>
  <c r="AF14" i="21"/>
  <c r="AE14" i="21"/>
  <c r="AC14" i="21"/>
  <c r="AB14" i="21"/>
  <c r="AA14" i="21"/>
  <c r="Y14" i="21"/>
  <c r="AH13" i="21"/>
  <c r="AG13" i="21"/>
  <c r="AF13" i="21"/>
  <c r="AE13" i="21"/>
  <c r="AC13" i="21"/>
  <c r="AB13" i="21"/>
  <c r="AA13" i="21"/>
  <c r="Y13" i="21"/>
  <c r="AH12" i="21"/>
  <c r="AG12" i="21"/>
  <c r="AF12" i="21"/>
  <c r="AE12" i="21"/>
  <c r="AC12" i="21"/>
  <c r="AB12" i="21"/>
  <c r="AA12" i="21"/>
  <c r="Y12" i="21"/>
  <c r="AH11" i="21"/>
  <c r="AG11" i="21"/>
  <c r="AF11" i="21"/>
  <c r="AE11" i="21"/>
  <c r="AC11" i="21"/>
  <c r="AB11" i="21"/>
  <c r="AA11" i="21"/>
  <c r="Y11" i="21"/>
  <c r="AH10" i="21"/>
  <c r="AG10" i="21"/>
  <c r="AF10" i="21"/>
  <c r="AE10" i="21"/>
  <c r="AC10" i="21"/>
  <c r="AB10" i="21"/>
  <c r="AA10" i="21"/>
  <c r="Y10" i="21"/>
  <c r="AH9" i="21"/>
  <c r="AG9" i="21"/>
  <c r="AF9" i="21"/>
  <c r="AE9" i="21"/>
  <c r="AC9" i="21"/>
  <c r="AB9" i="21"/>
  <c r="AA9" i="21"/>
  <c r="Y9" i="21"/>
  <c r="AH8" i="21"/>
  <c r="AG8" i="21"/>
  <c r="AF8" i="21"/>
  <c r="AE8" i="21"/>
  <c r="AC8" i="21"/>
  <c r="AB8" i="21"/>
  <c r="AA8" i="21"/>
  <c r="Y8" i="21"/>
  <c r="AH7" i="21"/>
  <c r="AG7" i="21"/>
  <c r="AF7" i="21"/>
  <c r="AE7" i="21"/>
  <c r="AC7" i="21"/>
  <c r="AB7" i="21"/>
  <c r="AA7" i="21"/>
  <c r="Y7" i="21"/>
  <c r="AH6" i="21"/>
  <c r="AG6" i="21"/>
  <c r="AF6" i="21"/>
  <c r="AE6" i="21"/>
  <c r="AC6" i="21"/>
  <c r="AB6" i="21"/>
  <c r="AA6" i="21"/>
  <c r="Y6" i="21"/>
  <c r="AH5" i="21"/>
  <c r="AG5" i="21"/>
  <c r="AF5" i="21"/>
  <c r="AE5" i="21"/>
  <c r="AC5" i="21"/>
  <c r="AB5" i="21"/>
  <c r="AA5" i="21"/>
  <c r="Y5" i="21"/>
  <c r="AH4" i="21"/>
  <c r="AG4" i="21"/>
  <c r="AF4" i="21"/>
  <c r="AE4" i="21"/>
  <c r="AC4" i="21"/>
  <c r="AB4" i="21"/>
  <c r="AA4" i="21"/>
  <c r="Y4" i="21"/>
  <c r="AH3" i="21"/>
  <c r="AG3" i="21"/>
  <c r="AF3" i="21"/>
  <c r="AE3" i="21"/>
  <c r="AC3" i="21"/>
  <c r="AB3" i="21"/>
  <c r="AA3" i="21"/>
  <c r="Y3" i="21"/>
  <c r="AH2" i="21"/>
  <c r="K7" i="8" s="1"/>
  <c r="AG2" i="21"/>
  <c r="AF2" i="21"/>
  <c r="I7" i="8" s="1"/>
  <c r="AE2" i="21"/>
  <c r="H7" i="8" s="1"/>
  <c r="AC2" i="21"/>
  <c r="AB2" i="21"/>
  <c r="AA2" i="21"/>
  <c r="D7" i="8" s="1"/>
  <c r="Y2" i="21"/>
  <c r="G7" i="8" s="1"/>
  <c r="Z31" i="21" l="1"/>
  <c r="Z40" i="21"/>
  <c r="Z46" i="21"/>
  <c r="Z52" i="21"/>
  <c r="AI53" i="21"/>
  <c r="Z49" i="21"/>
  <c r="Z50" i="21"/>
  <c r="Z23" i="21"/>
  <c r="AI2" i="23"/>
  <c r="AI51" i="21"/>
  <c r="AI49" i="21"/>
  <c r="AI52" i="21"/>
  <c r="AI50" i="21"/>
  <c r="E7" i="8"/>
  <c r="AI47" i="21"/>
  <c r="AI48" i="21"/>
  <c r="Z53" i="21"/>
  <c r="Z51" i="21"/>
  <c r="J7" i="8"/>
  <c r="AI2" i="21"/>
  <c r="AI3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Z35" i="21"/>
  <c r="Z25" i="21"/>
  <c r="Z3" i="21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AI23" i="21"/>
  <c r="AI24" i="21"/>
  <c r="AI25" i="21"/>
  <c r="AI26" i="21"/>
  <c r="AI27" i="21"/>
  <c r="AI28" i="21"/>
  <c r="AI29" i="21"/>
  <c r="AI30" i="21"/>
  <c r="Z33" i="21"/>
  <c r="Z43" i="21"/>
  <c r="Z2" i="21"/>
  <c r="Z24" i="21"/>
  <c r="Z29" i="21"/>
  <c r="Z30" i="21"/>
  <c r="AI31" i="21"/>
  <c r="AI32" i="21"/>
  <c r="AI33" i="21"/>
  <c r="AI34" i="21"/>
  <c r="AI35" i="21"/>
  <c r="AI36" i="21"/>
  <c r="AI37" i="21"/>
  <c r="AI38" i="21"/>
  <c r="Z41" i="21"/>
  <c r="Z27" i="21"/>
  <c r="Z32" i="21"/>
  <c r="Z37" i="21"/>
  <c r="Z38" i="21"/>
  <c r="AI39" i="21"/>
  <c r="AI40" i="21"/>
  <c r="AI41" i="21"/>
  <c r="AI42" i="21"/>
  <c r="AI43" i="21"/>
  <c r="AI44" i="21"/>
  <c r="AI45" i="21"/>
  <c r="AI46" i="21"/>
  <c r="Z26" i="21"/>
  <c r="Z34" i="21"/>
  <c r="Z42" i="21"/>
  <c r="Z28" i="21"/>
  <c r="Z36" i="21"/>
  <c r="Z44" i="21"/>
  <c r="G8" i="8"/>
  <c r="F8" i="8"/>
  <c r="E8" i="8"/>
  <c r="Y3" i="20"/>
  <c r="AA3" i="20"/>
  <c r="D8" i="8" s="1"/>
  <c r="AB3" i="20"/>
  <c r="AC3" i="20"/>
  <c r="Y4" i="20"/>
  <c r="AA4" i="20"/>
  <c r="AB4" i="20"/>
  <c r="AC4" i="20"/>
  <c r="Y5" i="20"/>
  <c r="AA5" i="20"/>
  <c r="AB5" i="20"/>
  <c r="AC5" i="20"/>
  <c r="Y6" i="20"/>
  <c r="AA6" i="20"/>
  <c r="AB6" i="20"/>
  <c r="AC6" i="20"/>
  <c r="Y7" i="20"/>
  <c r="AA7" i="20"/>
  <c r="AB7" i="20"/>
  <c r="AC7" i="20"/>
  <c r="Y8" i="20"/>
  <c r="AA8" i="20"/>
  <c r="AB8" i="20"/>
  <c r="AC8" i="20"/>
  <c r="Y9" i="20"/>
  <c r="AA9" i="20"/>
  <c r="AB9" i="20"/>
  <c r="AC9" i="20"/>
  <c r="Y10" i="20"/>
  <c r="AA10" i="20"/>
  <c r="AB10" i="20"/>
  <c r="AC10" i="20"/>
  <c r="Y11" i="20"/>
  <c r="AA11" i="20"/>
  <c r="AB11" i="20"/>
  <c r="AC11" i="20"/>
  <c r="Y12" i="20"/>
  <c r="AA12" i="20"/>
  <c r="AB12" i="20"/>
  <c r="AC12" i="20"/>
  <c r="Y13" i="20"/>
  <c r="AA13" i="20"/>
  <c r="AB13" i="20"/>
  <c r="AC13" i="20"/>
  <c r="Y14" i="20"/>
  <c r="AA14" i="20"/>
  <c r="AB14" i="20"/>
  <c r="AC14" i="20"/>
  <c r="Y15" i="20"/>
  <c r="AA15" i="20"/>
  <c r="AB15" i="20"/>
  <c r="AC15" i="20"/>
  <c r="Y16" i="20"/>
  <c r="AA16" i="20"/>
  <c r="AB16" i="20"/>
  <c r="AC16" i="20"/>
  <c r="Y17" i="20"/>
  <c r="AA17" i="20"/>
  <c r="AB17" i="20"/>
  <c r="AC17" i="20"/>
  <c r="Y18" i="20"/>
  <c r="AA18" i="20"/>
  <c r="AB18" i="20"/>
  <c r="AC18" i="20"/>
  <c r="Y19" i="20"/>
  <c r="AA19" i="20"/>
  <c r="AB19" i="20"/>
  <c r="AC19" i="20"/>
  <c r="Y20" i="20"/>
  <c r="AA20" i="20"/>
  <c r="AB20" i="20"/>
  <c r="AC20" i="20"/>
  <c r="Y21" i="20"/>
  <c r="AA21" i="20"/>
  <c r="AB21" i="20"/>
  <c r="AC21" i="20"/>
  <c r="Y22" i="20"/>
  <c r="AA22" i="20"/>
  <c r="AB22" i="20"/>
  <c r="AC22" i="20"/>
  <c r="Y23" i="20"/>
  <c r="AA23" i="20"/>
  <c r="AB23" i="20"/>
  <c r="AC23" i="20"/>
  <c r="Y24" i="20"/>
  <c r="AA24" i="20"/>
  <c r="AB24" i="20"/>
  <c r="AC24" i="20"/>
  <c r="Y25" i="20"/>
  <c r="AA25" i="20"/>
  <c r="AB25" i="20"/>
  <c r="AC25" i="20"/>
  <c r="Y26" i="20"/>
  <c r="AA26" i="20"/>
  <c r="AB26" i="20"/>
  <c r="AC26" i="20"/>
  <c r="Y27" i="20"/>
  <c r="AA27" i="20"/>
  <c r="AB27" i="20"/>
  <c r="AC27" i="20"/>
  <c r="Y28" i="20"/>
  <c r="AA28" i="20"/>
  <c r="AB28" i="20"/>
  <c r="AC28" i="20"/>
  <c r="Y29" i="20"/>
  <c r="AA29" i="20"/>
  <c r="AB29" i="20"/>
  <c r="AC29" i="20"/>
  <c r="Y30" i="20"/>
  <c r="AA30" i="20"/>
  <c r="AB30" i="20"/>
  <c r="AC30" i="20"/>
  <c r="Y31" i="20"/>
  <c r="AA31" i="20"/>
  <c r="AB31" i="20"/>
  <c r="AC31" i="20"/>
  <c r="Y32" i="20"/>
  <c r="AA32" i="20"/>
  <c r="AB32" i="20"/>
  <c r="AC32" i="20"/>
  <c r="Y33" i="20"/>
  <c r="AA33" i="20"/>
  <c r="AB33" i="20"/>
  <c r="AC33" i="20"/>
  <c r="Y34" i="20"/>
  <c r="AA34" i="20"/>
  <c r="AB34" i="20"/>
  <c r="AC34" i="20"/>
  <c r="Y35" i="20"/>
  <c r="AA35" i="20"/>
  <c r="AB35" i="20"/>
  <c r="AC35" i="20"/>
  <c r="Y36" i="20"/>
  <c r="AA36" i="20"/>
  <c r="AB36" i="20"/>
  <c r="AC36" i="20"/>
  <c r="Y37" i="20"/>
  <c r="AA37" i="20"/>
  <c r="AB37" i="20"/>
  <c r="AC37" i="20"/>
  <c r="Y38" i="20"/>
  <c r="AA38" i="20"/>
  <c r="AB38" i="20"/>
  <c r="AC38" i="20"/>
  <c r="Y39" i="20"/>
  <c r="AA39" i="20"/>
  <c r="AB39" i="20"/>
  <c r="AC39" i="20"/>
  <c r="Y40" i="20"/>
  <c r="AA40" i="20"/>
  <c r="AB40" i="20"/>
  <c r="AC40" i="20"/>
  <c r="Y41" i="20"/>
  <c r="AA41" i="20"/>
  <c r="AB41" i="20"/>
  <c r="AC41" i="20"/>
  <c r="Y42" i="20"/>
  <c r="AA42" i="20"/>
  <c r="AB42" i="20"/>
  <c r="AC42" i="20"/>
  <c r="Y43" i="20"/>
  <c r="AA43" i="20"/>
  <c r="AB43" i="20"/>
  <c r="AC43" i="20"/>
  <c r="Y44" i="20"/>
  <c r="AA44" i="20"/>
  <c r="AB44" i="20"/>
  <c r="AC44" i="20"/>
  <c r="Y45" i="20"/>
  <c r="AA45" i="20"/>
  <c r="AB45" i="20"/>
  <c r="AC45" i="20"/>
  <c r="Y46" i="20"/>
  <c r="AA46" i="20"/>
  <c r="AB46" i="20"/>
  <c r="AC46" i="20"/>
  <c r="Y47" i="20"/>
  <c r="AA47" i="20"/>
  <c r="AB47" i="20"/>
  <c r="AC47" i="20"/>
  <c r="Y48" i="20"/>
  <c r="AA48" i="20"/>
  <c r="AB48" i="20"/>
  <c r="AC48" i="20"/>
  <c r="AC2" i="20"/>
  <c r="AB2" i="20"/>
  <c r="AA2" i="20"/>
  <c r="Y2" i="20"/>
  <c r="AH48" i="20"/>
  <c r="AG48" i="20"/>
  <c r="AF48" i="20"/>
  <c r="AE48" i="20"/>
  <c r="AH47" i="20"/>
  <c r="AG47" i="20"/>
  <c r="AF47" i="20"/>
  <c r="AE47" i="20"/>
  <c r="AH46" i="20"/>
  <c r="AG46" i="20"/>
  <c r="AF46" i="20"/>
  <c r="AE46" i="20"/>
  <c r="AH45" i="20"/>
  <c r="AG45" i="20"/>
  <c r="AF45" i="20"/>
  <c r="AE45" i="20"/>
  <c r="AH44" i="20"/>
  <c r="AG44" i="20"/>
  <c r="AF44" i="20"/>
  <c r="AE44" i="20"/>
  <c r="AH43" i="20"/>
  <c r="AG43" i="20"/>
  <c r="AF43" i="20"/>
  <c r="AE43" i="20"/>
  <c r="AH42" i="20"/>
  <c r="AG42" i="20"/>
  <c r="AF42" i="20"/>
  <c r="AE42" i="20"/>
  <c r="AH41" i="20"/>
  <c r="AG41" i="20"/>
  <c r="AF41" i="20"/>
  <c r="AE41" i="20"/>
  <c r="AH40" i="20"/>
  <c r="AG40" i="20"/>
  <c r="AF40" i="20"/>
  <c r="AE40" i="20"/>
  <c r="AH39" i="20"/>
  <c r="AG39" i="20"/>
  <c r="AF39" i="20"/>
  <c r="AE39" i="20"/>
  <c r="AH38" i="20"/>
  <c r="AG38" i="20"/>
  <c r="AF38" i="20"/>
  <c r="AE38" i="20"/>
  <c r="AH37" i="20"/>
  <c r="AG37" i="20"/>
  <c r="AF37" i="20"/>
  <c r="AE37" i="20"/>
  <c r="AH36" i="20"/>
  <c r="AG36" i="20"/>
  <c r="AF36" i="20"/>
  <c r="AE36" i="20"/>
  <c r="AH35" i="20"/>
  <c r="AG35" i="20"/>
  <c r="AF35" i="20"/>
  <c r="AE35" i="20"/>
  <c r="AH34" i="20"/>
  <c r="AG34" i="20"/>
  <c r="AF34" i="20"/>
  <c r="AE34" i="20"/>
  <c r="AH33" i="20"/>
  <c r="AG33" i="20"/>
  <c r="AF33" i="20"/>
  <c r="AE33" i="20"/>
  <c r="AH32" i="20"/>
  <c r="AG32" i="20"/>
  <c r="AF32" i="20"/>
  <c r="AE32" i="20"/>
  <c r="AH31" i="20"/>
  <c r="AG31" i="20"/>
  <c r="AF31" i="20"/>
  <c r="AE31" i="20"/>
  <c r="AH30" i="20"/>
  <c r="AG30" i="20"/>
  <c r="AF30" i="20"/>
  <c r="AE30" i="20"/>
  <c r="AH29" i="20"/>
  <c r="AG29" i="20"/>
  <c r="AF29" i="20"/>
  <c r="AE29" i="20"/>
  <c r="AH28" i="20"/>
  <c r="AG28" i="20"/>
  <c r="AF28" i="20"/>
  <c r="AE28" i="20"/>
  <c r="AH27" i="20"/>
  <c r="AG27" i="20"/>
  <c r="AF27" i="20"/>
  <c r="AE27" i="20"/>
  <c r="AH26" i="20"/>
  <c r="AG26" i="20"/>
  <c r="AF26" i="20"/>
  <c r="AE26" i="20"/>
  <c r="AH25" i="20"/>
  <c r="AG25" i="20"/>
  <c r="AF25" i="20"/>
  <c r="AE25" i="20"/>
  <c r="AH24" i="20"/>
  <c r="AG24" i="20"/>
  <c r="AF24" i="20"/>
  <c r="AE24" i="20"/>
  <c r="AH23" i="20"/>
  <c r="AG23" i="20"/>
  <c r="AF23" i="20"/>
  <c r="AE23" i="20"/>
  <c r="AH22" i="20"/>
  <c r="AG22" i="20"/>
  <c r="AF22" i="20"/>
  <c r="AE22" i="20"/>
  <c r="AH21" i="20"/>
  <c r="AG21" i="20"/>
  <c r="AF21" i="20"/>
  <c r="AE21" i="20"/>
  <c r="AH20" i="20"/>
  <c r="AG20" i="20"/>
  <c r="AF20" i="20"/>
  <c r="AE20" i="20"/>
  <c r="AH19" i="20"/>
  <c r="AG19" i="20"/>
  <c r="AF19" i="20"/>
  <c r="AE19" i="20"/>
  <c r="AH18" i="20"/>
  <c r="AG18" i="20"/>
  <c r="AF18" i="20"/>
  <c r="AE18" i="20"/>
  <c r="AH17" i="20"/>
  <c r="AG17" i="20"/>
  <c r="AF17" i="20"/>
  <c r="AE17" i="20"/>
  <c r="AH16" i="20"/>
  <c r="AG16" i="20"/>
  <c r="AF16" i="20"/>
  <c r="AE16" i="20"/>
  <c r="AH15" i="20"/>
  <c r="AG15" i="20"/>
  <c r="AF15" i="20"/>
  <c r="AE15" i="20"/>
  <c r="AH14" i="20"/>
  <c r="AG14" i="20"/>
  <c r="AF14" i="20"/>
  <c r="AE14" i="20"/>
  <c r="AH13" i="20"/>
  <c r="AG13" i="20"/>
  <c r="AF13" i="20"/>
  <c r="AE13" i="20"/>
  <c r="AH12" i="20"/>
  <c r="AG12" i="20"/>
  <c r="AF12" i="20"/>
  <c r="AE12" i="20"/>
  <c r="AH11" i="20"/>
  <c r="AG11" i="20"/>
  <c r="AF11" i="20"/>
  <c r="AE11" i="20"/>
  <c r="AH10" i="20"/>
  <c r="AG10" i="20"/>
  <c r="AF10" i="20"/>
  <c r="AE10" i="20"/>
  <c r="AH9" i="20"/>
  <c r="AG9" i="20"/>
  <c r="AF9" i="20"/>
  <c r="AE9" i="20"/>
  <c r="AH8" i="20"/>
  <c r="AG8" i="20"/>
  <c r="AF8" i="20"/>
  <c r="AE8" i="20"/>
  <c r="AH7" i="20"/>
  <c r="AG7" i="20"/>
  <c r="AF7" i="20"/>
  <c r="AE7" i="20"/>
  <c r="AH6" i="20"/>
  <c r="AG6" i="20"/>
  <c r="AF6" i="20"/>
  <c r="AE6" i="20"/>
  <c r="AH5" i="20"/>
  <c r="AG5" i="20"/>
  <c r="AF5" i="20"/>
  <c r="AE5" i="20"/>
  <c r="AH4" i="20"/>
  <c r="AG4" i="20"/>
  <c r="AF4" i="20"/>
  <c r="AE4" i="20"/>
  <c r="AH3" i="20"/>
  <c r="AG3" i="20"/>
  <c r="AF3" i="20"/>
  <c r="AE3" i="20"/>
  <c r="AH2" i="20"/>
  <c r="AG2" i="20"/>
  <c r="AF2" i="20"/>
  <c r="AE2" i="20"/>
  <c r="C7" i="8" l="1"/>
  <c r="H8" i="8"/>
  <c r="J8" i="8"/>
  <c r="K8" i="8"/>
  <c r="I8" i="8"/>
  <c r="Z45" i="20"/>
  <c r="Z22" i="20"/>
  <c r="Z13" i="20"/>
  <c r="Z2" i="20"/>
  <c r="Z44" i="20"/>
  <c r="Z43" i="20"/>
  <c r="Z42" i="20"/>
  <c r="Z41" i="20"/>
  <c r="Z37" i="20"/>
  <c r="Z29" i="20"/>
  <c r="AI2" i="20"/>
  <c r="AI3" i="20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Z28" i="20"/>
  <c r="Z27" i="20"/>
  <c r="Z25" i="20"/>
  <c r="Z21" i="20"/>
  <c r="Z17" i="20"/>
  <c r="Z6" i="20"/>
  <c r="Z12" i="20"/>
  <c r="Z11" i="20"/>
  <c r="Z9" i="20"/>
  <c r="Z5" i="20"/>
  <c r="Z33" i="20"/>
  <c r="Z40" i="20"/>
  <c r="Z39" i="20"/>
  <c r="Z38" i="20"/>
  <c r="Z34" i="20"/>
  <c r="Z24" i="20"/>
  <c r="Z23" i="20"/>
  <c r="Z18" i="20"/>
  <c r="Z8" i="20"/>
  <c r="Z7" i="20"/>
  <c r="Z36" i="20"/>
  <c r="Z35" i="20"/>
  <c r="Z30" i="20"/>
  <c r="Z20" i="20"/>
  <c r="Z19" i="20"/>
  <c r="Z14" i="20"/>
  <c r="Z4" i="20"/>
  <c r="Z3" i="20"/>
  <c r="C8" i="8" s="1"/>
  <c r="Z48" i="20"/>
  <c r="Z47" i="20"/>
  <c r="Z46" i="20"/>
  <c r="Z32" i="20"/>
  <c r="Z31" i="20"/>
  <c r="Z26" i="20"/>
  <c r="Z16" i="20"/>
  <c r="Z15" i="20"/>
  <c r="Z10" i="20"/>
  <c r="G9" i="8" l="1"/>
  <c r="F9" i="8"/>
  <c r="E9" i="8"/>
  <c r="D9" i="8"/>
  <c r="C9" i="8"/>
  <c r="AE3" i="19"/>
  <c r="AF3" i="19"/>
  <c r="AG3" i="19"/>
  <c r="AH3" i="19"/>
  <c r="AE4" i="19"/>
  <c r="AF4" i="19"/>
  <c r="AG4" i="19"/>
  <c r="AH4" i="19"/>
  <c r="AE5" i="19"/>
  <c r="AF5" i="19"/>
  <c r="AG5" i="19"/>
  <c r="AH5" i="19"/>
  <c r="AE6" i="19"/>
  <c r="AF6" i="19"/>
  <c r="AG6" i="19"/>
  <c r="AH6" i="19"/>
  <c r="AE7" i="19"/>
  <c r="AF7" i="19"/>
  <c r="AG7" i="19"/>
  <c r="AH7" i="19"/>
  <c r="AE8" i="19"/>
  <c r="AF8" i="19"/>
  <c r="AG8" i="19"/>
  <c r="AH8" i="19"/>
  <c r="AE9" i="19"/>
  <c r="AF9" i="19"/>
  <c r="AG9" i="19"/>
  <c r="AH9" i="19"/>
  <c r="AE10" i="19"/>
  <c r="AF10" i="19"/>
  <c r="AG10" i="19"/>
  <c r="AH10" i="19"/>
  <c r="AE11" i="19"/>
  <c r="AF11" i="19"/>
  <c r="AG11" i="19"/>
  <c r="AH11" i="19"/>
  <c r="AE12" i="19"/>
  <c r="AF12" i="19"/>
  <c r="AG12" i="19"/>
  <c r="AH12" i="19"/>
  <c r="AE13" i="19"/>
  <c r="AF13" i="19"/>
  <c r="AG13" i="19"/>
  <c r="AH13" i="19"/>
  <c r="AE14" i="19"/>
  <c r="AF14" i="19"/>
  <c r="AG14" i="19"/>
  <c r="AH14" i="19"/>
  <c r="AE15" i="19"/>
  <c r="AF15" i="19"/>
  <c r="AG15" i="19"/>
  <c r="AH15" i="19"/>
  <c r="AE16" i="19"/>
  <c r="AF16" i="19"/>
  <c r="AG16" i="19"/>
  <c r="AH16" i="19"/>
  <c r="AE17" i="19"/>
  <c r="AF17" i="19"/>
  <c r="AG17" i="19"/>
  <c r="AH17" i="19"/>
  <c r="AE18" i="19"/>
  <c r="AF18" i="19"/>
  <c r="AG18" i="19"/>
  <c r="AH18" i="19"/>
  <c r="AE19" i="19"/>
  <c r="AF19" i="19"/>
  <c r="AG19" i="19"/>
  <c r="AH19" i="19"/>
  <c r="AE20" i="19"/>
  <c r="AF20" i="19"/>
  <c r="AG20" i="19"/>
  <c r="AH20" i="19"/>
  <c r="AE21" i="19"/>
  <c r="AF21" i="19"/>
  <c r="AG21" i="19"/>
  <c r="AH21" i="19"/>
  <c r="AE22" i="19"/>
  <c r="AF22" i="19"/>
  <c r="AG22" i="19"/>
  <c r="AH22" i="19"/>
  <c r="AE23" i="19"/>
  <c r="AF23" i="19"/>
  <c r="AG23" i="19"/>
  <c r="AH23" i="19"/>
  <c r="AE24" i="19"/>
  <c r="AF24" i="19"/>
  <c r="AG24" i="19"/>
  <c r="AH24" i="19"/>
  <c r="AE25" i="19"/>
  <c r="AF25" i="19"/>
  <c r="AG25" i="19"/>
  <c r="AH25" i="19"/>
  <c r="AE26" i="19"/>
  <c r="AF26" i="19"/>
  <c r="AG26" i="19"/>
  <c r="AH26" i="19"/>
  <c r="AE27" i="19"/>
  <c r="AF27" i="19"/>
  <c r="AG27" i="19"/>
  <c r="AH27" i="19"/>
  <c r="AE28" i="19"/>
  <c r="AF28" i="19"/>
  <c r="AG28" i="19"/>
  <c r="AH28" i="19"/>
  <c r="AE29" i="19"/>
  <c r="AF29" i="19"/>
  <c r="AG29" i="19"/>
  <c r="AH29" i="19"/>
  <c r="AE30" i="19"/>
  <c r="AF30" i="19"/>
  <c r="AG30" i="19"/>
  <c r="AH30" i="19"/>
  <c r="AE31" i="19"/>
  <c r="AF31" i="19"/>
  <c r="AG31" i="19"/>
  <c r="AH31" i="19"/>
  <c r="AE32" i="19"/>
  <c r="AF32" i="19"/>
  <c r="AG32" i="19"/>
  <c r="AH32" i="19"/>
  <c r="AE33" i="19"/>
  <c r="AF33" i="19"/>
  <c r="AG33" i="19"/>
  <c r="AH33" i="19"/>
  <c r="AE34" i="19"/>
  <c r="AF34" i="19"/>
  <c r="AG34" i="19"/>
  <c r="AH34" i="19"/>
  <c r="AE35" i="19"/>
  <c r="AF35" i="19"/>
  <c r="AG35" i="19"/>
  <c r="AH35" i="19"/>
  <c r="AE36" i="19"/>
  <c r="AF36" i="19"/>
  <c r="AG36" i="19"/>
  <c r="AH36" i="19"/>
  <c r="AE37" i="19"/>
  <c r="AF37" i="19"/>
  <c r="AG37" i="19"/>
  <c r="AH37" i="19"/>
  <c r="AE38" i="19"/>
  <c r="AF38" i="19"/>
  <c r="AG38" i="19"/>
  <c r="AH38" i="19"/>
  <c r="AE39" i="19"/>
  <c r="AF39" i="19"/>
  <c r="AG39" i="19"/>
  <c r="AH39" i="19"/>
  <c r="AE40" i="19"/>
  <c r="AF40" i="19"/>
  <c r="AG40" i="19"/>
  <c r="AH40" i="19"/>
  <c r="AE41" i="19"/>
  <c r="AF41" i="19"/>
  <c r="AG41" i="19"/>
  <c r="AH41" i="19"/>
  <c r="AE42" i="19"/>
  <c r="AF42" i="19"/>
  <c r="AG42" i="19"/>
  <c r="AH42" i="19"/>
  <c r="AE43" i="19"/>
  <c r="AF43" i="19"/>
  <c r="AG43" i="19"/>
  <c r="AH43" i="19"/>
  <c r="AE44" i="19"/>
  <c r="AF44" i="19"/>
  <c r="AG44" i="19"/>
  <c r="AH44" i="19"/>
  <c r="AE45" i="19"/>
  <c r="AF45" i="19"/>
  <c r="AG45" i="19"/>
  <c r="AH45" i="19"/>
  <c r="AE46" i="19"/>
  <c r="AF46" i="19"/>
  <c r="AG46" i="19"/>
  <c r="AH46" i="19"/>
  <c r="AE47" i="19"/>
  <c r="AF47" i="19"/>
  <c r="AG47" i="19"/>
  <c r="AH47" i="19"/>
  <c r="AE48" i="19"/>
  <c r="AF48" i="19"/>
  <c r="AG48" i="19"/>
  <c r="AH48" i="19"/>
  <c r="AE49" i="19"/>
  <c r="AF49" i="19"/>
  <c r="AG49" i="19"/>
  <c r="AH49" i="19"/>
  <c r="AE50" i="19"/>
  <c r="AF50" i="19"/>
  <c r="AG50" i="19"/>
  <c r="AH50" i="19"/>
  <c r="AE51" i="19"/>
  <c r="AF51" i="19"/>
  <c r="AG51" i="19"/>
  <c r="AH51" i="19"/>
  <c r="AE52" i="19"/>
  <c r="AF52" i="19"/>
  <c r="AG52" i="19"/>
  <c r="AH52" i="19"/>
  <c r="AE53" i="19"/>
  <c r="AF53" i="19"/>
  <c r="AG53" i="19"/>
  <c r="AH53" i="19"/>
  <c r="AE54" i="19"/>
  <c r="AF54" i="19"/>
  <c r="AG54" i="19"/>
  <c r="AH54" i="19"/>
  <c r="AE55" i="19"/>
  <c r="AF55" i="19"/>
  <c r="AG55" i="19"/>
  <c r="AH55" i="19"/>
  <c r="AE56" i="19"/>
  <c r="AF56" i="19"/>
  <c r="AG56" i="19"/>
  <c r="AH56" i="19"/>
  <c r="AE57" i="19"/>
  <c r="AF57" i="19"/>
  <c r="AG57" i="19"/>
  <c r="AH57" i="19"/>
  <c r="AE58" i="19"/>
  <c r="AF58" i="19"/>
  <c r="AG58" i="19"/>
  <c r="AH58" i="19"/>
  <c r="AE59" i="19"/>
  <c r="AF59" i="19"/>
  <c r="AG59" i="19"/>
  <c r="AH59" i="19"/>
  <c r="AH2" i="19"/>
  <c r="AG2" i="19"/>
  <c r="AF2" i="19"/>
  <c r="AE2" i="19"/>
  <c r="I9" i="8" l="1"/>
  <c r="J9" i="8"/>
  <c r="H9" i="8"/>
  <c r="K9" i="8"/>
  <c r="AI59" i="19"/>
  <c r="AJ59" i="19" s="1"/>
  <c r="AI55" i="19"/>
  <c r="AJ55" i="19" s="1"/>
  <c r="AI51" i="19"/>
  <c r="AJ51" i="19" s="1"/>
  <c r="AI48" i="19"/>
  <c r="AJ48" i="19" s="1"/>
  <c r="AI47" i="19"/>
  <c r="AJ47" i="19" s="1"/>
  <c r="AI44" i="19"/>
  <c r="AJ44" i="19" s="1"/>
  <c r="AI43" i="19"/>
  <c r="AJ43" i="19" s="1"/>
  <c r="AI40" i="19"/>
  <c r="AJ40" i="19" s="1"/>
  <c r="AI39" i="19"/>
  <c r="AJ39" i="19" s="1"/>
  <c r="AI37" i="19"/>
  <c r="AJ37" i="19" s="1"/>
  <c r="AI36" i="19"/>
  <c r="AJ36" i="19" s="1"/>
  <c r="AI35" i="19"/>
  <c r="AJ35" i="19" s="1"/>
  <c r="AI32" i="19"/>
  <c r="AJ32" i="19" s="1"/>
  <c r="AI31" i="19"/>
  <c r="AJ31" i="19" s="1"/>
  <c r="AI28" i="19"/>
  <c r="AJ28" i="19" s="1"/>
  <c r="AI27" i="19"/>
  <c r="AJ27" i="19" s="1"/>
  <c r="AI24" i="19"/>
  <c r="AJ24" i="19" s="1"/>
  <c r="AI23" i="19"/>
  <c r="AJ23" i="19" s="1"/>
  <c r="AI21" i="19"/>
  <c r="AJ21" i="19" s="1"/>
  <c r="AI20" i="19"/>
  <c r="AJ20" i="19" s="1"/>
  <c r="AI19" i="19"/>
  <c r="AJ19" i="19" s="1"/>
  <c r="AI16" i="19"/>
  <c r="AJ16" i="19" s="1"/>
  <c r="AI15" i="19"/>
  <c r="AJ15" i="19" s="1"/>
  <c r="AI13" i="19"/>
  <c r="AJ13" i="19" s="1"/>
  <c r="AI11" i="19"/>
  <c r="AJ11" i="19" s="1"/>
  <c r="AI9" i="19"/>
  <c r="AJ9" i="19" s="1"/>
  <c r="AI8" i="19"/>
  <c r="AJ8" i="19" s="1"/>
  <c r="AI5" i="19"/>
  <c r="AJ5" i="19" s="1"/>
  <c r="AI4" i="19"/>
  <c r="AJ4" i="19" s="1"/>
  <c r="AI56" i="19"/>
  <c r="AJ56" i="19" s="1"/>
  <c r="AI54" i="19"/>
  <c r="AJ54" i="19" s="1"/>
  <c r="AI53" i="19"/>
  <c r="AJ53" i="19" s="1"/>
  <c r="AI52" i="19"/>
  <c r="AJ52" i="19" s="1"/>
  <c r="AI50" i="19"/>
  <c r="AJ50" i="19" s="1"/>
  <c r="AI49" i="19"/>
  <c r="AJ49" i="19" s="1"/>
  <c r="AI46" i="19"/>
  <c r="AJ46" i="19" s="1"/>
  <c r="AI45" i="19"/>
  <c r="AJ45" i="19" s="1"/>
  <c r="AI42" i="19"/>
  <c r="AJ42" i="19" s="1"/>
  <c r="AI41" i="19"/>
  <c r="AJ41" i="19" s="1"/>
  <c r="AI38" i="19"/>
  <c r="AJ38" i="19" s="1"/>
  <c r="AI34" i="19"/>
  <c r="AJ34" i="19" s="1"/>
  <c r="AI33" i="19"/>
  <c r="AJ33" i="19" s="1"/>
  <c r="AI30" i="19"/>
  <c r="AJ30" i="19" s="1"/>
  <c r="AI29" i="19"/>
  <c r="AJ29" i="19" s="1"/>
  <c r="AI26" i="19"/>
  <c r="AJ26" i="19" s="1"/>
  <c r="AI25" i="19"/>
  <c r="AJ25" i="19" s="1"/>
  <c r="AI22" i="19"/>
  <c r="AJ22" i="19" s="1"/>
  <c r="AI18" i="19"/>
  <c r="AJ18" i="19" s="1"/>
  <c r="AI17" i="19"/>
  <c r="AJ17" i="19" s="1"/>
  <c r="AI14" i="19"/>
  <c r="AJ14" i="19" s="1"/>
  <c r="AI10" i="19"/>
  <c r="AJ10" i="19" s="1"/>
  <c r="AI6" i="19"/>
  <c r="AJ6" i="19" s="1"/>
  <c r="AI58" i="19"/>
  <c r="AJ58" i="19" s="1"/>
  <c r="AI57" i="19"/>
  <c r="AJ57" i="19" s="1"/>
  <c r="AI7" i="19"/>
  <c r="AJ7" i="19" s="1"/>
  <c r="AI3" i="19"/>
  <c r="AJ3" i="19" s="1"/>
  <c r="AI12" i="19"/>
  <c r="AJ12" i="19" s="1"/>
  <c r="AI2" i="19"/>
  <c r="AJ2" i="19" s="1"/>
  <c r="Y3" i="18"/>
  <c r="AA3" i="18"/>
  <c r="AB3" i="18"/>
  <c r="AC3" i="18"/>
  <c r="Y4" i="18"/>
  <c r="AA4" i="18"/>
  <c r="AB4" i="18"/>
  <c r="AC4" i="18"/>
  <c r="Y5" i="18"/>
  <c r="AA5" i="18"/>
  <c r="AB5" i="18"/>
  <c r="AC5" i="18"/>
  <c r="Y6" i="18"/>
  <c r="AA6" i="18"/>
  <c r="AB6" i="18"/>
  <c r="AC6" i="18"/>
  <c r="Y7" i="18"/>
  <c r="AA7" i="18"/>
  <c r="AB7" i="18"/>
  <c r="AC7" i="18"/>
  <c r="Y8" i="18"/>
  <c r="AA8" i="18"/>
  <c r="AB8" i="18"/>
  <c r="AC8" i="18"/>
  <c r="Y9" i="18"/>
  <c r="AA9" i="18"/>
  <c r="AB9" i="18"/>
  <c r="AC9" i="18"/>
  <c r="Y10" i="18"/>
  <c r="AA10" i="18"/>
  <c r="AB10" i="18"/>
  <c r="AC10" i="18"/>
  <c r="Y11" i="18"/>
  <c r="AA11" i="18"/>
  <c r="AB11" i="18"/>
  <c r="AC11" i="18"/>
  <c r="Y12" i="18"/>
  <c r="AA12" i="18"/>
  <c r="AB12" i="18"/>
  <c r="AC12" i="18"/>
  <c r="Y13" i="18"/>
  <c r="AA13" i="18"/>
  <c r="AB13" i="18"/>
  <c r="AC13" i="18"/>
  <c r="Y14" i="18"/>
  <c r="AA14" i="18"/>
  <c r="AB14" i="18"/>
  <c r="AC14" i="18"/>
  <c r="Y15" i="18"/>
  <c r="AA15" i="18"/>
  <c r="AB15" i="18"/>
  <c r="AC15" i="18"/>
  <c r="Y16" i="18"/>
  <c r="AA16" i="18"/>
  <c r="AB16" i="18"/>
  <c r="AC16" i="18"/>
  <c r="Y17" i="18"/>
  <c r="AA17" i="18"/>
  <c r="AB17" i="18"/>
  <c r="AC17" i="18"/>
  <c r="Y18" i="18"/>
  <c r="AA18" i="18"/>
  <c r="AB18" i="18"/>
  <c r="AC18" i="18"/>
  <c r="Y19" i="18"/>
  <c r="AA19" i="18"/>
  <c r="AB19" i="18"/>
  <c r="AC19" i="18"/>
  <c r="Y20" i="18"/>
  <c r="AA20" i="18"/>
  <c r="AB20" i="18"/>
  <c r="AC20" i="18"/>
  <c r="Y21" i="18"/>
  <c r="AA21" i="18"/>
  <c r="AB21" i="18"/>
  <c r="AC21" i="18"/>
  <c r="Y22" i="18"/>
  <c r="AA22" i="18"/>
  <c r="AB22" i="18"/>
  <c r="AC22" i="18"/>
  <c r="Y23" i="18"/>
  <c r="AA23" i="18"/>
  <c r="AB23" i="18"/>
  <c r="AC23" i="18"/>
  <c r="Y24" i="18"/>
  <c r="AA24" i="18"/>
  <c r="AB24" i="18"/>
  <c r="AC24" i="18"/>
  <c r="Y25" i="18"/>
  <c r="AA25" i="18"/>
  <c r="AB25" i="18"/>
  <c r="AC25" i="18"/>
  <c r="Y26" i="18"/>
  <c r="AA26" i="18"/>
  <c r="AB26" i="18"/>
  <c r="AC26" i="18"/>
  <c r="Y27" i="18"/>
  <c r="AA27" i="18"/>
  <c r="AB27" i="18"/>
  <c r="AC27" i="18"/>
  <c r="Y28" i="18"/>
  <c r="AA28" i="18"/>
  <c r="AB28" i="18"/>
  <c r="AC28" i="18"/>
  <c r="Y29" i="18"/>
  <c r="AA29" i="18"/>
  <c r="AB29" i="18"/>
  <c r="AC29" i="18"/>
  <c r="Y30" i="18"/>
  <c r="AA30" i="18"/>
  <c r="AB30" i="18"/>
  <c r="AC30" i="18"/>
  <c r="Y31" i="18"/>
  <c r="AA31" i="18"/>
  <c r="AB31" i="18"/>
  <c r="AC31" i="18"/>
  <c r="Y32" i="18"/>
  <c r="AA32" i="18"/>
  <c r="AB32" i="18"/>
  <c r="AC32" i="18"/>
  <c r="Y33" i="18"/>
  <c r="AA33" i="18"/>
  <c r="AB33" i="18"/>
  <c r="AC33" i="18"/>
  <c r="Y34" i="18"/>
  <c r="AA34" i="18"/>
  <c r="AB34" i="18"/>
  <c r="AC34" i="18"/>
  <c r="Y35" i="18"/>
  <c r="AA35" i="18"/>
  <c r="AB35" i="18"/>
  <c r="AC35" i="18"/>
  <c r="Y36" i="18"/>
  <c r="AA36" i="18"/>
  <c r="AB36" i="18"/>
  <c r="AC36" i="18"/>
  <c r="Y37" i="18"/>
  <c r="AA37" i="18"/>
  <c r="AB37" i="18"/>
  <c r="AC37" i="18"/>
  <c r="Y38" i="18"/>
  <c r="AA38" i="18"/>
  <c r="AB38" i="18"/>
  <c r="AC38" i="18"/>
  <c r="Y39" i="18"/>
  <c r="AA39" i="18"/>
  <c r="AB39" i="18"/>
  <c r="AC39" i="18"/>
  <c r="Y40" i="18"/>
  <c r="AA40" i="18"/>
  <c r="AB40" i="18"/>
  <c r="AC40" i="18"/>
  <c r="Y41" i="18"/>
  <c r="AA41" i="18"/>
  <c r="AB41" i="18"/>
  <c r="AC41" i="18"/>
  <c r="Y42" i="18"/>
  <c r="AA42" i="18"/>
  <c r="AB42" i="18"/>
  <c r="AC42" i="18"/>
  <c r="Y43" i="18"/>
  <c r="AA43" i="18"/>
  <c r="AB43" i="18"/>
  <c r="AC43" i="18"/>
  <c r="Y44" i="18"/>
  <c r="AA44" i="18"/>
  <c r="AB44" i="18"/>
  <c r="AC44" i="18"/>
  <c r="Y45" i="18"/>
  <c r="AA45" i="18"/>
  <c r="AB45" i="18"/>
  <c r="AC45" i="18"/>
  <c r="Y46" i="18"/>
  <c r="AA46" i="18"/>
  <c r="AB46" i="18"/>
  <c r="AC46" i="18"/>
  <c r="Y47" i="18"/>
  <c r="AA47" i="18"/>
  <c r="AB47" i="18"/>
  <c r="AC47" i="18"/>
  <c r="Y48" i="18"/>
  <c r="AA48" i="18"/>
  <c r="AB48" i="18"/>
  <c r="AC48" i="18"/>
  <c r="Y50" i="18"/>
  <c r="AA50" i="18"/>
  <c r="AB50" i="18"/>
  <c r="AC50" i="18"/>
  <c r="Y51" i="18"/>
  <c r="AA51" i="18"/>
  <c r="AB51" i="18"/>
  <c r="AC51" i="18"/>
  <c r="Y52" i="18"/>
  <c r="AA52" i="18"/>
  <c r="AB52" i="18"/>
  <c r="AC52" i="18"/>
  <c r="Y53" i="18"/>
  <c r="AA53" i="18"/>
  <c r="AB53" i="18"/>
  <c r="AC53" i="18"/>
  <c r="Y54" i="18"/>
  <c r="AA54" i="18"/>
  <c r="AB54" i="18"/>
  <c r="AC54" i="18"/>
  <c r="Y55" i="18"/>
  <c r="AA55" i="18"/>
  <c r="AB55" i="18"/>
  <c r="AC55" i="18"/>
  <c r="Y56" i="18"/>
  <c r="AA56" i="18"/>
  <c r="AB56" i="18"/>
  <c r="AC56" i="18"/>
  <c r="Y57" i="18"/>
  <c r="AA57" i="18"/>
  <c r="AB57" i="18"/>
  <c r="AC57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AE31" i="18" s="1"/>
  <c r="C32" i="18"/>
  <c r="C33" i="18"/>
  <c r="C34" i="18"/>
  <c r="C35" i="18"/>
  <c r="C36" i="18"/>
  <c r="C37" i="18"/>
  <c r="C38" i="18"/>
  <c r="C39" i="18"/>
  <c r="C40" i="18"/>
  <c r="C41" i="18"/>
  <c r="C42" i="18"/>
  <c r="C43" i="18"/>
  <c r="AH43" i="18" s="1"/>
  <c r="C44" i="18"/>
  <c r="AE44" i="18" s="1"/>
  <c r="C45" i="18"/>
  <c r="AE45" i="18" s="1"/>
  <c r="C46" i="18"/>
  <c r="AE46" i="18" s="1"/>
  <c r="C47" i="18"/>
  <c r="AE47" i="18" s="1"/>
  <c r="C48" i="18"/>
  <c r="AE48" i="18" s="1"/>
  <c r="C49" i="18"/>
  <c r="AE49" i="18" s="1"/>
  <c r="C50" i="18"/>
  <c r="AE50" i="18" s="1"/>
  <c r="C51" i="18"/>
  <c r="AE51" i="18" s="1"/>
  <c r="C52" i="18"/>
  <c r="AE52" i="18" s="1"/>
  <c r="C53" i="18"/>
  <c r="AE53" i="18" s="1"/>
  <c r="C54" i="18"/>
  <c r="AE54" i="18" s="1"/>
  <c r="C55" i="18"/>
  <c r="AE55" i="18" s="1"/>
  <c r="C56" i="18"/>
  <c r="AE56" i="18" s="1"/>
  <c r="C57" i="18"/>
  <c r="AE57" i="18" s="1"/>
  <c r="C2" i="18"/>
  <c r="AC2" i="18"/>
  <c r="AB2" i="18"/>
  <c r="AA2" i="18"/>
  <c r="Y2" i="18"/>
  <c r="AH55" i="18" l="1"/>
  <c r="Z44" i="18"/>
  <c r="AH51" i="18"/>
  <c r="Z13" i="18"/>
  <c r="AH44" i="18"/>
  <c r="Z43" i="18"/>
  <c r="Z42" i="18"/>
  <c r="Z40" i="18"/>
  <c r="Z36" i="18"/>
  <c r="Z28" i="18"/>
  <c r="Z25" i="18"/>
  <c r="Z9" i="18"/>
  <c r="AH56" i="18"/>
  <c r="Z24" i="18"/>
  <c r="Z12" i="18"/>
  <c r="AH53" i="18"/>
  <c r="AH48" i="18"/>
  <c r="Z33" i="18"/>
  <c r="Z30" i="18"/>
  <c r="Z8" i="18"/>
  <c r="Z7" i="18"/>
  <c r="Z5" i="18"/>
  <c r="AH49" i="18"/>
  <c r="Z23" i="18"/>
  <c r="Z21" i="18"/>
  <c r="Z17" i="18"/>
  <c r="Z11" i="18"/>
  <c r="AH57" i="18"/>
  <c r="AH52" i="18"/>
  <c r="AH45" i="18"/>
  <c r="Z56" i="18"/>
  <c r="Z52" i="18"/>
  <c r="Z48" i="18"/>
  <c r="Z47" i="18"/>
  <c r="Z46" i="18"/>
  <c r="Z29" i="18"/>
  <c r="Z14" i="18"/>
  <c r="Z27" i="18"/>
  <c r="AH54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Z55" i="18"/>
  <c r="Z54" i="18"/>
  <c r="Z45" i="18"/>
  <c r="Z39" i="18"/>
  <c r="Z38" i="18"/>
  <c r="Z26" i="18"/>
  <c r="Z20" i="18"/>
  <c r="Z19" i="18"/>
  <c r="Z10" i="18"/>
  <c r="Z4" i="18"/>
  <c r="Z3" i="18"/>
  <c r="C10" i="8" s="1"/>
  <c r="E10" i="8"/>
  <c r="AH47" i="18"/>
  <c r="AH46" i="18"/>
  <c r="D10" i="8"/>
  <c r="AF57" i="18"/>
  <c r="AF56" i="18"/>
  <c r="AF55" i="18"/>
  <c r="AF54" i="18"/>
  <c r="AI54" i="18" s="1"/>
  <c r="AJ54" i="18" s="1"/>
  <c r="AF53" i="18"/>
  <c r="AF52" i="18"/>
  <c r="AF51" i="18"/>
  <c r="AF50" i="18"/>
  <c r="AF49" i="18"/>
  <c r="AF48" i="18"/>
  <c r="AF47" i="18"/>
  <c r="AF46" i="18"/>
  <c r="AF45" i="18"/>
  <c r="AF44" i="18"/>
  <c r="Z57" i="18"/>
  <c r="Z51" i="18"/>
  <c r="Z50" i="18"/>
  <c r="Z41" i="18"/>
  <c r="Z35" i="18"/>
  <c r="Z34" i="18"/>
  <c r="Z32" i="18"/>
  <c r="Z31" i="18"/>
  <c r="Z22" i="18"/>
  <c r="Z16" i="18"/>
  <c r="Z15" i="18"/>
  <c r="Z6" i="18"/>
  <c r="F10" i="8"/>
  <c r="AH50" i="18"/>
  <c r="Z53" i="18"/>
  <c r="Z37" i="18"/>
  <c r="Z18" i="18"/>
  <c r="G10" i="8"/>
  <c r="Z2" i="18"/>
  <c r="AE28" i="18"/>
  <c r="AF35" i="18"/>
  <c r="AF32" i="18"/>
  <c r="AH33" i="18"/>
  <c r="AE43" i="18"/>
  <c r="AE25" i="18"/>
  <c r="AF26" i="18"/>
  <c r="AH29" i="18"/>
  <c r="AE34" i="18"/>
  <c r="AG2" i="18"/>
  <c r="AG8" i="18"/>
  <c r="AG13" i="18"/>
  <c r="AG20" i="18"/>
  <c r="AG26" i="18"/>
  <c r="AH28" i="18"/>
  <c r="AG31" i="18"/>
  <c r="AG32" i="18"/>
  <c r="AG34" i="18"/>
  <c r="AG35" i="18"/>
  <c r="AF43" i="18"/>
  <c r="AE24" i="18"/>
  <c r="AH25" i="18"/>
  <c r="AH26" i="18"/>
  <c r="AE29" i="18"/>
  <c r="AH31" i="18"/>
  <c r="AH32" i="18"/>
  <c r="AE33" i="18"/>
  <c r="AH34" i="18"/>
  <c r="AH35" i="18"/>
  <c r="AE42" i="18"/>
  <c r="AG43" i="18"/>
  <c r="AG4" i="18"/>
  <c r="AG11" i="18"/>
  <c r="AG16" i="18"/>
  <c r="AG25" i="18"/>
  <c r="AG6" i="18"/>
  <c r="AG12" i="18"/>
  <c r="AG15" i="18"/>
  <c r="AG18" i="18"/>
  <c r="AG22" i="18"/>
  <c r="AH24" i="18"/>
  <c r="AE26" i="18"/>
  <c r="AG29" i="18"/>
  <c r="AE32" i="18"/>
  <c r="AG33" i="18"/>
  <c r="AE35" i="18"/>
  <c r="AF42" i="18"/>
  <c r="AF3" i="18"/>
  <c r="AE3" i="18"/>
  <c r="AH3" i="18"/>
  <c r="AF5" i="18"/>
  <c r="AE5" i="18"/>
  <c r="AH5" i="18"/>
  <c r="AF7" i="18"/>
  <c r="AE7" i="18"/>
  <c r="AH7" i="18"/>
  <c r="AF9" i="18"/>
  <c r="AH9" i="18"/>
  <c r="AE9" i="18"/>
  <c r="AF10" i="18"/>
  <c r="AE10" i="18"/>
  <c r="AH10" i="18"/>
  <c r="AF14" i="18"/>
  <c r="AE14" i="18"/>
  <c r="AH14" i="18"/>
  <c r="AF17" i="18"/>
  <c r="AE17" i="18"/>
  <c r="AH17" i="18"/>
  <c r="AF19" i="18"/>
  <c r="AE19" i="18"/>
  <c r="AH19" i="18"/>
  <c r="AF21" i="18"/>
  <c r="AE21" i="18"/>
  <c r="AH21" i="18"/>
  <c r="AE30" i="18"/>
  <c r="AH30" i="18"/>
  <c r="AG30" i="18"/>
  <c r="AF30" i="18"/>
  <c r="AF2" i="18"/>
  <c r="AH2" i="18"/>
  <c r="AE2" i="18"/>
  <c r="AF4" i="18"/>
  <c r="AH4" i="18"/>
  <c r="AE4" i="18"/>
  <c r="AF6" i="18"/>
  <c r="AH6" i="18"/>
  <c r="AE6" i="18"/>
  <c r="AF8" i="18"/>
  <c r="AE8" i="18"/>
  <c r="AH8" i="18"/>
  <c r="AF11" i="18"/>
  <c r="AH11" i="18"/>
  <c r="AE11" i="18"/>
  <c r="AF12" i="18"/>
  <c r="AH12" i="18"/>
  <c r="AE12" i="18"/>
  <c r="AF13" i="18"/>
  <c r="AE13" i="18"/>
  <c r="AH13" i="18"/>
  <c r="AF15" i="18"/>
  <c r="AE15" i="18"/>
  <c r="AH15" i="18"/>
  <c r="AF16" i="18"/>
  <c r="AE16" i="18"/>
  <c r="AH16" i="18"/>
  <c r="AF18" i="18"/>
  <c r="AE18" i="18"/>
  <c r="AH18" i="18"/>
  <c r="AF20" i="18"/>
  <c r="AE20" i="18"/>
  <c r="AH20" i="18"/>
  <c r="AF22" i="18"/>
  <c r="AE22" i="18"/>
  <c r="AH22" i="18"/>
  <c r="AE23" i="18"/>
  <c r="AH23" i="18"/>
  <c r="AG23" i="18"/>
  <c r="AF23" i="18"/>
  <c r="AG3" i="18"/>
  <c r="AG5" i="18"/>
  <c r="AG7" i="18"/>
  <c r="AG9" i="18"/>
  <c r="AG10" i="18"/>
  <c r="AG14" i="18"/>
  <c r="AG17" i="18"/>
  <c r="AG19" i="18"/>
  <c r="AG21" i="18"/>
  <c r="AE27" i="18"/>
  <c r="AH27" i="18"/>
  <c r="AG27" i="18"/>
  <c r="AF27" i="18"/>
  <c r="AE36" i="18"/>
  <c r="AH36" i="18"/>
  <c r="AE37" i="18"/>
  <c r="AH37" i="18"/>
  <c r="AE38" i="18"/>
  <c r="AH38" i="18"/>
  <c r="AE39" i="18"/>
  <c r="AH39" i="18"/>
  <c r="AE40" i="18"/>
  <c r="AH40" i="18"/>
  <c r="AE41" i="18"/>
  <c r="AH41" i="18"/>
  <c r="AF36" i="18"/>
  <c r="AF37" i="18"/>
  <c r="AF38" i="18"/>
  <c r="AF39" i="18"/>
  <c r="AF40" i="18"/>
  <c r="AF41" i="18"/>
  <c r="AF24" i="18"/>
  <c r="AF28" i="18"/>
  <c r="AG24" i="18"/>
  <c r="AF25" i="18"/>
  <c r="AG28" i="18"/>
  <c r="AF29" i="18"/>
  <c r="AF31" i="18"/>
  <c r="AF33" i="18"/>
  <c r="AF34" i="18"/>
  <c r="AG36" i="18"/>
  <c r="AG37" i="18"/>
  <c r="AG38" i="18"/>
  <c r="AG39" i="18"/>
  <c r="AG40" i="18"/>
  <c r="AG41" i="18"/>
  <c r="AG42" i="18"/>
  <c r="AH42" i="18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2" i="17"/>
  <c r="AI51" i="18" l="1"/>
  <c r="J10" i="8"/>
  <c r="AI47" i="18"/>
  <c r="AJ47" i="18" s="1"/>
  <c r="AI55" i="18"/>
  <c r="AJ55" i="18" s="1"/>
  <c r="K10" i="8"/>
  <c r="H10" i="8"/>
  <c r="AJ51" i="18"/>
  <c r="I10" i="8"/>
  <c r="AI44" i="18"/>
  <c r="AJ44" i="18" s="1"/>
  <c r="AI48" i="18"/>
  <c r="AJ48" i="18" s="1"/>
  <c r="AI52" i="18"/>
  <c r="AJ52" i="18" s="1"/>
  <c r="AI56" i="18"/>
  <c r="AJ56" i="18" s="1"/>
  <c r="AI45" i="18"/>
  <c r="AJ45" i="18" s="1"/>
  <c r="AI49" i="18"/>
  <c r="AI53" i="18"/>
  <c r="AJ53" i="18" s="1"/>
  <c r="AI57" i="18"/>
  <c r="AJ57" i="18" s="1"/>
  <c r="AI46" i="18"/>
  <c r="AJ46" i="18" s="1"/>
  <c r="AI50" i="18"/>
  <c r="AJ50" i="18" s="1"/>
  <c r="AI35" i="18"/>
  <c r="AJ35" i="18" s="1"/>
  <c r="AI32" i="18"/>
  <c r="AJ32" i="18" s="1"/>
  <c r="AI26" i="18"/>
  <c r="AJ26" i="18" s="1"/>
  <c r="AI43" i="18"/>
  <c r="AJ43" i="18" s="1"/>
  <c r="AI33" i="18"/>
  <c r="AJ33" i="18" s="1"/>
  <c r="AI25" i="18"/>
  <c r="AJ25" i="18" s="1"/>
  <c r="AI31" i="18"/>
  <c r="AJ31" i="18" s="1"/>
  <c r="AI34" i="18"/>
  <c r="AJ34" i="18" s="1"/>
  <c r="AI29" i="18"/>
  <c r="AJ29" i="18" s="1"/>
  <c r="AI42" i="18"/>
  <c r="AJ42" i="18" s="1"/>
  <c r="AI24" i="18"/>
  <c r="AJ24" i="18" s="1"/>
  <c r="AI16" i="18"/>
  <c r="AJ16" i="18" s="1"/>
  <c r="AI20" i="18"/>
  <c r="AJ20" i="18" s="1"/>
  <c r="AI13" i="18"/>
  <c r="AJ13" i="18" s="1"/>
  <c r="AI8" i="18"/>
  <c r="AJ8" i="18" s="1"/>
  <c r="AI28" i="18"/>
  <c r="AJ28" i="18" s="1"/>
  <c r="AI17" i="18"/>
  <c r="AJ17" i="18" s="1"/>
  <c r="AI5" i="18"/>
  <c r="AJ5" i="18" s="1"/>
  <c r="AI41" i="18"/>
  <c r="AJ41" i="18" s="1"/>
  <c r="AI39" i="18"/>
  <c r="AJ39" i="18" s="1"/>
  <c r="AI37" i="18"/>
  <c r="AJ37" i="18" s="1"/>
  <c r="AI27" i="18"/>
  <c r="AJ27" i="18" s="1"/>
  <c r="AI22" i="18"/>
  <c r="AJ22" i="18" s="1"/>
  <c r="AI15" i="18"/>
  <c r="AJ15" i="18" s="1"/>
  <c r="AI11" i="18"/>
  <c r="AJ11" i="18" s="1"/>
  <c r="AI4" i="18"/>
  <c r="AJ4" i="18" s="1"/>
  <c r="AI30" i="18"/>
  <c r="AJ30" i="18" s="1"/>
  <c r="AI19" i="18"/>
  <c r="AJ19" i="18" s="1"/>
  <c r="AI9" i="18"/>
  <c r="AJ9" i="18" s="1"/>
  <c r="AI7" i="18"/>
  <c r="AJ7" i="18" s="1"/>
  <c r="AI12" i="18"/>
  <c r="AJ12" i="18" s="1"/>
  <c r="AI6" i="18"/>
  <c r="AJ6" i="18" s="1"/>
  <c r="AI21" i="18"/>
  <c r="AJ21" i="18" s="1"/>
  <c r="AI14" i="18"/>
  <c r="AJ14" i="18" s="1"/>
  <c r="AI40" i="18"/>
  <c r="AJ40" i="18" s="1"/>
  <c r="AI38" i="18"/>
  <c r="AJ38" i="18" s="1"/>
  <c r="AI36" i="18"/>
  <c r="AJ36" i="18" s="1"/>
  <c r="AI23" i="18"/>
  <c r="AJ23" i="18" s="1"/>
  <c r="AI18" i="18"/>
  <c r="AJ18" i="18" s="1"/>
  <c r="AI2" i="18"/>
  <c r="AJ2" i="18" s="1"/>
  <c r="AI10" i="18"/>
  <c r="AJ10" i="18" s="1"/>
  <c r="AI3" i="18"/>
  <c r="AJ3" i="18" s="1"/>
  <c r="C9" i="14"/>
  <c r="AH58" i="17"/>
  <c r="AG58" i="17"/>
  <c r="AF58" i="17"/>
  <c r="AE58" i="17"/>
  <c r="AC58" i="17"/>
  <c r="AB58" i="17"/>
  <c r="AA58" i="17"/>
  <c r="Y58" i="17"/>
  <c r="AH57" i="17"/>
  <c r="AG57" i="17"/>
  <c r="AF57" i="17"/>
  <c r="AE57" i="17"/>
  <c r="AC57" i="17"/>
  <c r="AB57" i="17"/>
  <c r="AA57" i="17"/>
  <c r="Y57" i="17"/>
  <c r="AH56" i="17"/>
  <c r="AG56" i="17"/>
  <c r="AF56" i="17"/>
  <c r="AE56" i="17"/>
  <c r="AC56" i="17"/>
  <c r="AB56" i="17"/>
  <c r="AA56" i="17"/>
  <c r="Y56" i="17"/>
  <c r="AH55" i="17"/>
  <c r="AG55" i="17"/>
  <c r="AF55" i="17"/>
  <c r="AE55" i="17"/>
  <c r="AC55" i="17"/>
  <c r="AB55" i="17"/>
  <c r="AA55" i="17"/>
  <c r="Y55" i="17"/>
  <c r="AH54" i="17"/>
  <c r="AG54" i="17"/>
  <c r="AF54" i="17"/>
  <c r="AE54" i="17"/>
  <c r="AC54" i="17"/>
  <c r="AB54" i="17"/>
  <c r="AA54" i="17"/>
  <c r="Y54" i="17"/>
  <c r="AH53" i="17"/>
  <c r="AG53" i="17"/>
  <c r="AF53" i="17"/>
  <c r="AE53" i="17"/>
  <c r="AC53" i="17"/>
  <c r="AB53" i="17"/>
  <c r="AA53" i="17"/>
  <c r="Y53" i="17"/>
  <c r="AH52" i="17"/>
  <c r="AG52" i="17"/>
  <c r="AF52" i="17"/>
  <c r="AE52" i="17"/>
  <c r="AC52" i="17"/>
  <c r="AB52" i="17"/>
  <c r="AA52" i="17"/>
  <c r="Y52" i="17"/>
  <c r="AH51" i="17"/>
  <c r="AG51" i="17"/>
  <c r="AF51" i="17"/>
  <c r="AE51" i="17"/>
  <c r="AC51" i="17"/>
  <c r="AB51" i="17"/>
  <c r="AA51" i="17"/>
  <c r="Y51" i="17"/>
  <c r="AH50" i="17"/>
  <c r="AG50" i="17"/>
  <c r="AF50" i="17"/>
  <c r="AE50" i="17"/>
  <c r="AC50" i="17"/>
  <c r="AB50" i="17"/>
  <c r="AA50" i="17"/>
  <c r="Y50" i="17"/>
  <c r="AH49" i="17"/>
  <c r="AG49" i="17"/>
  <c r="AF49" i="17"/>
  <c r="AE49" i="17"/>
  <c r="AC49" i="17"/>
  <c r="AB49" i="17"/>
  <c r="AA49" i="17"/>
  <c r="Y49" i="17"/>
  <c r="AH48" i="17"/>
  <c r="AG48" i="17"/>
  <c r="AF48" i="17"/>
  <c r="AE48" i="17"/>
  <c r="AC48" i="17"/>
  <c r="AB48" i="17"/>
  <c r="AA48" i="17"/>
  <c r="Y48" i="17"/>
  <c r="AH47" i="17"/>
  <c r="AG47" i="17"/>
  <c r="AF47" i="17"/>
  <c r="AE47" i="17"/>
  <c r="AC47" i="17"/>
  <c r="AB47" i="17"/>
  <c r="AA47" i="17"/>
  <c r="Y47" i="17"/>
  <c r="AH46" i="17"/>
  <c r="AG46" i="17"/>
  <c r="AF46" i="17"/>
  <c r="AE46" i="17"/>
  <c r="AC46" i="17"/>
  <c r="AB46" i="17"/>
  <c r="AA46" i="17"/>
  <c r="Y46" i="17"/>
  <c r="AH45" i="17"/>
  <c r="AG45" i="17"/>
  <c r="AF45" i="17"/>
  <c r="AE45" i="17"/>
  <c r="AC45" i="17"/>
  <c r="AB45" i="17"/>
  <c r="AA45" i="17"/>
  <c r="Y45" i="17"/>
  <c r="AH44" i="17"/>
  <c r="AG44" i="17"/>
  <c r="AF44" i="17"/>
  <c r="AE44" i="17"/>
  <c r="AC44" i="17"/>
  <c r="AB44" i="17"/>
  <c r="AA44" i="17"/>
  <c r="Y44" i="17"/>
  <c r="AH43" i="17"/>
  <c r="AG43" i="17"/>
  <c r="AF43" i="17"/>
  <c r="AE43" i="17"/>
  <c r="AC43" i="17"/>
  <c r="AB43" i="17"/>
  <c r="AA43" i="17"/>
  <c r="Y43" i="17"/>
  <c r="AH42" i="17"/>
  <c r="AG42" i="17"/>
  <c r="AF42" i="17"/>
  <c r="AE42" i="17"/>
  <c r="AC42" i="17"/>
  <c r="AB42" i="17"/>
  <c r="AA42" i="17"/>
  <c r="Y42" i="17"/>
  <c r="AH41" i="17"/>
  <c r="AG41" i="17"/>
  <c r="AF41" i="17"/>
  <c r="AE41" i="17"/>
  <c r="AC41" i="17"/>
  <c r="AB41" i="17"/>
  <c r="AA41" i="17"/>
  <c r="Y41" i="17"/>
  <c r="AH40" i="17"/>
  <c r="AG40" i="17"/>
  <c r="AF40" i="17"/>
  <c r="AE40" i="17"/>
  <c r="AC40" i="17"/>
  <c r="AB40" i="17"/>
  <c r="AA40" i="17"/>
  <c r="Y40" i="17"/>
  <c r="AH39" i="17"/>
  <c r="AG39" i="17"/>
  <c r="AF39" i="17"/>
  <c r="AE39" i="17"/>
  <c r="AC39" i="17"/>
  <c r="AB39" i="17"/>
  <c r="AA39" i="17"/>
  <c r="Y39" i="17"/>
  <c r="AH38" i="17"/>
  <c r="AG38" i="17"/>
  <c r="AF38" i="17"/>
  <c r="AE38" i="17"/>
  <c r="AC38" i="17"/>
  <c r="AB38" i="17"/>
  <c r="AA38" i="17"/>
  <c r="Y38" i="17"/>
  <c r="AH37" i="17"/>
  <c r="AG37" i="17"/>
  <c r="AF37" i="17"/>
  <c r="AE37" i="17"/>
  <c r="AC37" i="17"/>
  <c r="AB37" i="17"/>
  <c r="AA37" i="17"/>
  <c r="Y37" i="17"/>
  <c r="AH36" i="17"/>
  <c r="AG36" i="17"/>
  <c r="AF36" i="17"/>
  <c r="AE36" i="17"/>
  <c r="AC36" i="17"/>
  <c r="AB36" i="17"/>
  <c r="AA36" i="17"/>
  <c r="Y36" i="17"/>
  <c r="AH35" i="17"/>
  <c r="AG35" i="17"/>
  <c r="AF35" i="17"/>
  <c r="AE35" i="17"/>
  <c r="AC35" i="17"/>
  <c r="AB35" i="17"/>
  <c r="AA35" i="17"/>
  <c r="Y35" i="17"/>
  <c r="AH34" i="17"/>
  <c r="AG34" i="17"/>
  <c r="AF34" i="17"/>
  <c r="AE34" i="17"/>
  <c r="AC34" i="17"/>
  <c r="AB34" i="17"/>
  <c r="AA34" i="17"/>
  <c r="Y34" i="17"/>
  <c r="AH33" i="17"/>
  <c r="AG33" i="17"/>
  <c r="AF33" i="17"/>
  <c r="AE33" i="17"/>
  <c r="AC33" i="17"/>
  <c r="AB33" i="17"/>
  <c r="AA33" i="17"/>
  <c r="Y33" i="17"/>
  <c r="AH32" i="17"/>
  <c r="AG32" i="17"/>
  <c r="AF32" i="17"/>
  <c r="AE32" i="17"/>
  <c r="AC32" i="17"/>
  <c r="AB32" i="17"/>
  <c r="AA32" i="17"/>
  <c r="Y32" i="17"/>
  <c r="AH31" i="17"/>
  <c r="AG31" i="17"/>
  <c r="AF31" i="17"/>
  <c r="AE31" i="17"/>
  <c r="AC31" i="17"/>
  <c r="AB31" i="17"/>
  <c r="AA31" i="17"/>
  <c r="Y31" i="17"/>
  <c r="AH30" i="17"/>
  <c r="AG30" i="17"/>
  <c r="AF30" i="17"/>
  <c r="AE30" i="17"/>
  <c r="AC30" i="17"/>
  <c r="AB30" i="17"/>
  <c r="AA30" i="17"/>
  <c r="Y30" i="17"/>
  <c r="AH29" i="17"/>
  <c r="AG29" i="17"/>
  <c r="AF29" i="17"/>
  <c r="AE29" i="17"/>
  <c r="AC29" i="17"/>
  <c r="AB29" i="17"/>
  <c r="AA29" i="17"/>
  <c r="Y29" i="17"/>
  <c r="AH28" i="17"/>
  <c r="AG28" i="17"/>
  <c r="AF28" i="17"/>
  <c r="AE28" i="17"/>
  <c r="AC28" i="17"/>
  <c r="AB28" i="17"/>
  <c r="AA28" i="17"/>
  <c r="Y28" i="17"/>
  <c r="AH27" i="17"/>
  <c r="AG27" i="17"/>
  <c r="AF27" i="17"/>
  <c r="AE27" i="17"/>
  <c r="AC27" i="17"/>
  <c r="AB27" i="17"/>
  <c r="AA27" i="17"/>
  <c r="Y27" i="17"/>
  <c r="AH26" i="17"/>
  <c r="AG26" i="17"/>
  <c r="AF26" i="17"/>
  <c r="AE26" i="17"/>
  <c r="AC26" i="17"/>
  <c r="AB26" i="17"/>
  <c r="AA26" i="17"/>
  <c r="Y26" i="17"/>
  <c r="AH25" i="17"/>
  <c r="AG25" i="17"/>
  <c r="AF25" i="17"/>
  <c r="AE25" i="17"/>
  <c r="AC25" i="17"/>
  <c r="AB25" i="17"/>
  <c r="AA25" i="17"/>
  <c r="Y25" i="17"/>
  <c r="AH24" i="17"/>
  <c r="AG24" i="17"/>
  <c r="AF24" i="17"/>
  <c r="AE24" i="17"/>
  <c r="AC24" i="17"/>
  <c r="AB24" i="17"/>
  <c r="AA24" i="17"/>
  <c r="Y24" i="17"/>
  <c r="AH23" i="17"/>
  <c r="AG23" i="17"/>
  <c r="AF23" i="17"/>
  <c r="AE23" i="17"/>
  <c r="AC23" i="17"/>
  <c r="AB23" i="17"/>
  <c r="AA23" i="17"/>
  <c r="Y23" i="17"/>
  <c r="AH22" i="17"/>
  <c r="AG22" i="17"/>
  <c r="AF22" i="17"/>
  <c r="AE22" i="17"/>
  <c r="AC22" i="17"/>
  <c r="AB22" i="17"/>
  <c r="AA22" i="17"/>
  <c r="Y22" i="17"/>
  <c r="AH21" i="17"/>
  <c r="AG21" i="17"/>
  <c r="AF21" i="17"/>
  <c r="AE21" i="17"/>
  <c r="AC21" i="17"/>
  <c r="AB21" i="17"/>
  <c r="AA21" i="17"/>
  <c r="Y21" i="17"/>
  <c r="AH20" i="17"/>
  <c r="AG20" i="17"/>
  <c r="AF20" i="17"/>
  <c r="AE20" i="17"/>
  <c r="AC20" i="17"/>
  <c r="AB20" i="17"/>
  <c r="AA20" i="17"/>
  <c r="Y20" i="17"/>
  <c r="AH19" i="17"/>
  <c r="AG19" i="17"/>
  <c r="AF19" i="17"/>
  <c r="AE19" i="17"/>
  <c r="AC19" i="17"/>
  <c r="AB19" i="17"/>
  <c r="AA19" i="17"/>
  <c r="Y19" i="17"/>
  <c r="AH18" i="17"/>
  <c r="AG18" i="17"/>
  <c r="AF18" i="17"/>
  <c r="AE18" i="17"/>
  <c r="AC18" i="17"/>
  <c r="AB18" i="17"/>
  <c r="AA18" i="17"/>
  <c r="Y18" i="17"/>
  <c r="AH17" i="17"/>
  <c r="AG17" i="17"/>
  <c r="AF17" i="17"/>
  <c r="AE17" i="17"/>
  <c r="AC17" i="17"/>
  <c r="AB17" i="17"/>
  <c r="AA17" i="17"/>
  <c r="Y17" i="17"/>
  <c r="AH16" i="17"/>
  <c r="AG16" i="17"/>
  <c r="AF16" i="17"/>
  <c r="AE16" i="17"/>
  <c r="AC16" i="17"/>
  <c r="AB16" i="17"/>
  <c r="AA16" i="17"/>
  <c r="Y16" i="17"/>
  <c r="AH15" i="17"/>
  <c r="AG15" i="17"/>
  <c r="AF15" i="17"/>
  <c r="AE15" i="17"/>
  <c r="AC15" i="17"/>
  <c r="AB15" i="17"/>
  <c r="AA15" i="17"/>
  <c r="Y15" i="17"/>
  <c r="AH14" i="17"/>
  <c r="AG14" i="17"/>
  <c r="AF14" i="17"/>
  <c r="AE14" i="17"/>
  <c r="AC14" i="17"/>
  <c r="AB14" i="17"/>
  <c r="AA14" i="17"/>
  <c r="Y14" i="17"/>
  <c r="AH13" i="17"/>
  <c r="AG13" i="17"/>
  <c r="AF13" i="17"/>
  <c r="AE13" i="17"/>
  <c r="AC13" i="17"/>
  <c r="AB13" i="17"/>
  <c r="AA13" i="17"/>
  <c r="Y13" i="17"/>
  <c r="AH12" i="17"/>
  <c r="AG12" i="17"/>
  <c r="AF12" i="17"/>
  <c r="AE12" i="17"/>
  <c r="AC12" i="17"/>
  <c r="AB12" i="17"/>
  <c r="AA12" i="17"/>
  <c r="Y12" i="17"/>
  <c r="AH11" i="17"/>
  <c r="AG11" i="17"/>
  <c r="AF11" i="17"/>
  <c r="AE11" i="17"/>
  <c r="AC11" i="17"/>
  <c r="AB11" i="17"/>
  <c r="AA11" i="17"/>
  <c r="Y11" i="17"/>
  <c r="AH10" i="17"/>
  <c r="AG10" i="17"/>
  <c r="AF10" i="17"/>
  <c r="AE10" i="17"/>
  <c r="AC10" i="17"/>
  <c r="AB10" i="17"/>
  <c r="AA10" i="17"/>
  <c r="Y10" i="17"/>
  <c r="AH9" i="17"/>
  <c r="AG9" i="17"/>
  <c r="AF9" i="17"/>
  <c r="AE9" i="17"/>
  <c r="AC9" i="17"/>
  <c r="AB9" i="17"/>
  <c r="AA9" i="17"/>
  <c r="Y9" i="17"/>
  <c r="AH8" i="17"/>
  <c r="AG8" i="17"/>
  <c r="AF8" i="17"/>
  <c r="AE8" i="17"/>
  <c r="AC8" i="17"/>
  <c r="AB8" i="17"/>
  <c r="AA8" i="17"/>
  <c r="Y8" i="17"/>
  <c r="AH7" i="17"/>
  <c r="AG7" i="17"/>
  <c r="AF7" i="17"/>
  <c r="AE7" i="17"/>
  <c r="AC7" i="17"/>
  <c r="AB7" i="17"/>
  <c r="AA7" i="17"/>
  <c r="Y7" i="17"/>
  <c r="AH6" i="17"/>
  <c r="AG6" i="17"/>
  <c r="AF6" i="17"/>
  <c r="AE6" i="17"/>
  <c r="AC6" i="17"/>
  <c r="AB6" i="17"/>
  <c r="AA6" i="17"/>
  <c r="Y6" i="17"/>
  <c r="AH5" i="17"/>
  <c r="AG5" i="17"/>
  <c r="AF5" i="17"/>
  <c r="AE5" i="17"/>
  <c r="AC5" i="17"/>
  <c r="AB5" i="17"/>
  <c r="AA5" i="17"/>
  <c r="Y5" i="17"/>
  <c r="AH4" i="17"/>
  <c r="AG4" i="17"/>
  <c r="J11" i="8" s="1"/>
  <c r="AF4" i="17"/>
  <c r="I11" i="8" s="1"/>
  <c r="AE4" i="17"/>
  <c r="AC4" i="17"/>
  <c r="F11" i="8" s="1"/>
  <c r="AB4" i="17"/>
  <c r="E11" i="8" s="1"/>
  <c r="AA4" i="17"/>
  <c r="D11" i="8" s="1"/>
  <c r="Y4" i="17"/>
  <c r="G11" i="8" s="1"/>
  <c r="AH3" i="17"/>
  <c r="AG3" i="17"/>
  <c r="AF3" i="17"/>
  <c r="AE3" i="17"/>
  <c r="AC3" i="17"/>
  <c r="AB3" i="17"/>
  <c r="AA3" i="17"/>
  <c r="Y3" i="17"/>
  <c r="AH2" i="17"/>
  <c r="AG2" i="17"/>
  <c r="AF2" i="17"/>
  <c r="AE2" i="17"/>
  <c r="AC2" i="17"/>
  <c r="AB2" i="17"/>
  <c r="AA2" i="17"/>
  <c r="Y2" i="17"/>
  <c r="H11" i="8" l="1"/>
  <c r="K11" i="8"/>
  <c r="Z58" i="17"/>
  <c r="Z9" i="17"/>
  <c r="Z41" i="17"/>
  <c r="Z25" i="17"/>
  <c r="Z35" i="17"/>
  <c r="Z6" i="17"/>
  <c r="Z7" i="17"/>
  <c r="Z8" i="17"/>
  <c r="Z43" i="17"/>
  <c r="Z51" i="17"/>
  <c r="Z53" i="17"/>
  <c r="Z13" i="17"/>
  <c r="Z17" i="17"/>
  <c r="Z21" i="17"/>
  <c r="Z22" i="17"/>
  <c r="Z24" i="17"/>
  <c r="Z5" i="17"/>
  <c r="Z19" i="17"/>
  <c r="Z29" i="17"/>
  <c r="Z33" i="17"/>
  <c r="Z37" i="17"/>
  <c r="Z38" i="17"/>
  <c r="Z40" i="17"/>
  <c r="Z45" i="17"/>
  <c r="Z49" i="17"/>
  <c r="Z55" i="17"/>
  <c r="Z56" i="17"/>
  <c r="AI9" i="17"/>
  <c r="AJ9" i="17" s="1"/>
  <c r="AI10" i="17"/>
  <c r="AI11" i="17"/>
  <c r="AI12" i="17"/>
  <c r="AI52" i="17"/>
  <c r="AI53" i="17"/>
  <c r="AI57" i="17"/>
  <c r="AI58" i="17"/>
  <c r="AJ58" i="17" s="1"/>
  <c r="AI41" i="17"/>
  <c r="AJ41" i="17" s="1"/>
  <c r="AI42" i="17"/>
  <c r="AI43" i="17"/>
  <c r="AI44" i="17"/>
  <c r="AI54" i="17"/>
  <c r="AI25" i="17"/>
  <c r="AI26" i="17"/>
  <c r="AI27" i="17"/>
  <c r="AI28" i="17"/>
  <c r="Z57" i="17"/>
  <c r="AI7" i="17"/>
  <c r="AI8" i="17"/>
  <c r="AJ8" i="17" s="1"/>
  <c r="Z15" i="17"/>
  <c r="Z18" i="17"/>
  <c r="Z20" i="17"/>
  <c r="AI21" i="17"/>
  <c r="AI22" i="17"/>
  <c r="AI23" i="17"/>
  <c r="AI24" i="17"/>
  <c r="Z34" i="17"/>
  <c r="Z36" i="17"/>
  <c r="AI37" i="17"/>
  <c r="AI38" i="17"/>
  <c r="AJ38" i="17" s="1"/>
  <c r="AI39" i="17"/>
  <c r="AI40" i="17"/>
  <c r="Z47" i="17"/>
  <c r="Z50" i="17"/>
  <c r="Z52" i="17"/>
  <c r="Z54" i="17"/>
  <c r="AJ54" i="17" s="1"/>
  <c r="AI55" i="17"/>
  <c r="AI56" i="17"/>
  <c r="Z2" i="17"/>
  <c r="AI2" i="17"/>
  <c r="AJ2" i="17" s="1"/>
  <c r="AI3" i="17"/>
  <c r="AI4" i="17"/>
  <c r="AI5" i="17"/>
  <c r="AJ5" i="17" s="1"/>
  <c r="Z10" i="17"/>
  <c r="Z12" i="17"/>
  <c r="AI13" i="17"/>
  <c r="AI14" i="17"/>
  <c r="AI15" i="17"/>
  <c r="AI16" i="17"/>
  <c r="Z23" i="17"/>
  <c r="Z26" i="17"/>
  <c r="Z27" i="17"/>
  <c r="Z28" i="17"/>
  <c r="AI29" i="17"/>
  <c r="AI30" i="17"/>
  <c r="AI31" i="17"/>
  <c r="AI32" i="17"/>
  <c r="Z39" i="17"/>
  <c r="Z42" i="17"/>
  <c r="Z44" i="17"/>
  <c r="AI45" i="17"/>
  <c r="AI46" i="17"/>
  <c r="AI47" i="17"/>
  <c r="AI48" i="17"/>
  <c r="Z3" i="17"/>
  <c r="Z4" i="17"/>
  <c r="C11" i="8" s="1"/>
  <c r="AI6" i="17"/>
  <c r="AJ6" i="17" s="1"/>
  <c r="Z11" i="17"/>
  <c r="Z14" i="17"/>
  <c r="Z16" i="17"/>
  <c r="AI17" i="17"/>
  <c r="AI18" i="17"/>
  <c r="AJ18" i="17" s="1"/>
  <c r="AI19" i="17"/>
  <c r="AI20" i="17"/>
  <c r="AJ20" i="17" s="1"/>
  <c r="Z30" i="17"/>
  <c r="Z31" i="17"/>
  <c r="Z32" i="17"/>
  <c r="AI33" i="17"/>
  <c r="AJ33" i="17" s="1"/>
  <c r="AI34" i="17"/>
  <c r="AI35" i="17"/>
  <c r="AJ35" i="17" s="1"/>
  <c r="AI36" i="17"/>
  <c r="Z46" i="17"/>
  <c r="Z48" i="17"/>
  <c r="AI49" i="17"/>
  <c r="AJ49" i="17" s="1"/>
  <c r="AI50" i="17"/>
  <c r="AI51" i="17"/>
  <c r="AJ51" i="17" s="1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2" i="15"/>
  <c r="AJ21" i="17" l="1"/>
  <c r="AJ13" i="17"/>
  <c r="AJ40" i="17"/>
  <c r="AJ22" i="17"/>
  <c r="AJ17" i="17"/>
  <c r="AJ37" i="17"/>
  <c r="AJ25" i="17"/>
  <c r="AJ47" i="17"/>
  <c r="AJ43" i="17"/>
  <c r="AJ39" i="17"/>
  <c r="AJ44" i="17"/>
  <c r="AJ48" i="17"/>
  <c r="AJ27" i="17"/>
  <c r="AJ29" i="17"/>
  <c r="AJ56" i="17"/>
  <c r="AJ24" i="17"/>
  <c r="AJ7" i="17"/>
  <c r="AJ26" i="17"/>
  <c r="AJ50" i="17"/>
  <c r="AJ36" i="17"/>
  <c r="AJ19" i="17"/>
  <c r="AJ45" i="17"/>
  <c r="AJ12" i="17"/>
  <c r="AJ55" i="17"/>
  <c r="AJ42" i="17"/>
  <c r="AJ53" i="17"/>
  <c r="AJ10" i="17"/>
  <c r="AJ57" i="17"/>
  <c r="AJ11" i="17"/>
  <c r="AJ52" i="17"/>
  <c r="AJ23" i="17"/>
  <c r="AJ28" i="17"/>
  <c r="AJ46" i="17"/>
  <c r="AJ32" i="17"/>
  <c r="AJ3" i="17"/>
  <c r="AJ31" i="17"/>
  <c r="AJ15" i="17"/>
  <c r="AJ34" i="17"/>
  <c r="AJ30" i="17"/>
  <c r="AJ14" i="17"/>
  <c r="AJ4" i="17"/>
  <c r="AJ16" i="17"/>
  <c r="AH58" i="16"/>
  <c r="AF58" i="16"/>
  <c r="AE58" i="16"/>
  <c r="AC58" i="16"/>
  <c r="AB58" i="16"/>
  <c r="AA58" i="16"/>
  <c r="Y58" i="16"/>
  <c r="AG58" i="16"/>
  <c r="AH57" i="16"/>
  <c r="AF57" i="16"/>
  <c r="AE57" i="16"/>
  <c r="AC57" i="16"/>
  <c r="AB57" i="16"/>
  <c r="AA57" i="16"/>
  <c r="Y57" i="16"/>
  <c r="AG57" i="16"/>
  <c r="AH56" i="16"/>
  <c r="AF56" i="16"/>
  <c r="AE56" i="16"/>
  <c r="AC56" i="16"/>
  <c r="AB56" i="16"/>
  <c r="AA56" i="16"/>
  <c r="Y56" i="16"/>
  <c r="AG56" i="16"/>
  <c r="AH55" i="16"/>
  <c r="AF55" i="16"/>
  <c r="AE55" i="16"/>
  <c r="AC55" i="16"/>
  <c r="AB55" i="16"/>
  <c r="AA55" i="16"/>
  <c r="Y55" i="16"/>
  <c r="AG55" i="16"/>
  <c r="AH54" i="16"/>
  <c r="AF54" i="16"/>
  <c r="AE54" i="16"/>
  <c r="AC54" i="16"/>
  <c r="AB54" i="16"/>
  <c r="AA54" i="16"/>
  <c r="Y54" i="16"/>
  <c r="AG54" i="16"/>
  <c r="AH53" i="16"/>
  <c r="AF53" i="16"/>
  <c r="AE53" i="16"/>
  <c r="AC53" i="16"/>
  <c r="AB53" i="16"/>
  <c r="AA53" i="16"/>
  <c r="Y53" i="16"/>
  <c r="AG53" i="16"/>
  <c r="AH52" i="16"/>
  <c r="AF52" i="16"/>
  <c r="AE52" i="16"/>
  <c r="AC52" i="16"/>
  <c r="AB52" i="16"/>
  <c r="AA52" i="16"/>
  <c r="Y52" i="16"/>
  <c r="AG52" i="16"/>
  <c r="AH51" i="16"/>
  <c r="AF51" i="16"/>
  <c r="AE51" i="16"/>
  <c r="AC51" i="16"/>
  <c r="AB51" i="16"/>
  <c r="AA51" i="16"/>
  <c r="Y51" i="16"/>
  <c r="AG51" i="16"/>
  <c r="AH50" i="16"/>
  <c r="AF50" i="16"/>
  <c r="AE50" i="16"/>
  <c r="AC50" i="16"/>
  <c r="AB50" i="16"/>
  <c r="AA50" i="16"/>
  <c r="Y50" i="16"/>
  <c r="AG50" i="16"/>
  <c r="AH49" i="16"/>
  <c r="AF49" i="16"/>
  <c r="AE49" i="16"/>
  <c r="AC49" i="16"/>
  <c r="AB49" i="16"/>
  <c r="AA49" i="16"/>
  <c r="Y49" i="16"/>
  <c r="AG49" i="16"/>
  <c r="AH48" i="16"/>
  <c r="AF48" i="16"/>
  <c r="AE48" i="16"/>
  <c r="AC48" i="16"/>
  <c r="AB48" i="16"/>
  <c r="AA48" i="16"/>
  <c r="Y48" i="16"/>
  <c r="AG48" i="16"/>
  <c r="AH47" i="16"/>
  <c r="AF47" i="16"/>
  <c r="AE47" i="16"/>
  <c r="AC47" i="16"/>
  <c r="AB47" i="16"/>
  <c r="AA47" i="16"/>
  <c r="Y47" i="16"/>
  <c r="AG47" i="16"/>
  <c r="AH46" i="16"/>
  <c r="AF46" i="16"/>
  <c r="AE46" i="16"/>
  <c r="AC46" i="16"/>
  <c r="AB46" i="16"/>
  <c r="AA46" i="16"/>
  <c r="Y46" i="16"/>
  <c r="AG46" i="16"/>
  <c r="AH45" i="16"/>
  <c r="AF45" i="16"/>
  <c r="AE45" i="16"/>
  <c r="AC45" i="16"/>
  <c r="AB45" i="16"/>
  <c r="AA45" i="16"/>
  <c r="Y45" i="16"/>
  <c r="AG45" i="16"/>
  <c r="AH44" i="16"/>
  <c r="AF44" i="16"/>
  <c r="AE44" i="16"/>
  <c r="AC44" i="16"/>
  <c r="AB44" i="16"/>
  <c r="AA44" i="16"/>
  <c r="Y44" i="16"/>
  <c r="AG44" i="16"/>
  <c r="AH43" i="16"/>
  <c r="AF43" i="16"/>
  <c r="AE43" i="16"/>
  <c r="AC43" i="16"/>
  <c r="AB43" i="16"/>
  <c r="AA43" i="16"/>
  <c r="Y43" i="16"/>
  <c r="AG43" i="16"/>
  <c r="AH42" i="16"/>
  <c r="AF42" i="16"/>
  <c r="AE42" i="16"/>
  <c r="AC42" i="16"/>
  <c r="AB42" i="16"/>
  <c r="AA42" i="16"/>
  <c r="Y42" i="16"/>
  <c r="AG42" i="16"/>
  <c r="AH41" i="16"/>
  <c r="AF41" i="16"/>
  <c r="AE41" i="16"/>
  <c r="AC41" i="16"/>
  <c r="AB41" i="16"/>
  <c r="AA41" i="16"/>
  <c r="Y41" i="16"/>
  <c r="AG41" i="16"/>
  <c r="AH40" i="16"/>
  <c r="AF40" i="16"/>
  <c r="AE40" i="16"/>
  <c r="AC40" i="16"/>
  <c r="AB40" i="16"/>
  <c r="AA40" i="16"/>
  <c r="Y40" i="16"/>
  <c r="AG40" i="16"/>
  <c r="AH39" i="16"/>
  <c r="AF39" i="16"/>
  <c r="AE39" i="16"/>
  <c r="AC39" i="16"/>
  <c r="AB39" i="16"/>
  <c r="AA39" i="16"/>
  <c r="Y39" i="16"/>
  <c r="AG39" i="16"/>
  <c r="AH38" i="16"/>
  <c r="AF38" i="16"/>
  <c r="AE38" i="16"/>
  <c r="AC38" i="16"/>
  <c r="AB38" i="16"/>
  <c r="AA38" i="16"/>
  <c r="Y38" i="16"/>
  <c r="AG38" i="16"/>
  <c r="AH37" i="16"/>
  <c r="AF37" i="16"/>
  <c r="AE37" i="16"/>
  <c r="AC37" i="16"/>
  <c r="AB37" i="16"/>
  <c r="AA37" i="16"/>
  <c r="Y37" i="16"/>
  <c r="AG37" i="16"/>
  <c r="AH36" i="16"/>
  <c r="AF36" i="16"/>
  <c r="AE36" i="16"/>
  <c r="AC36" i="16"/>
  <c r="AB36" i="16"/>
  <c r="AA36" i="16"/>
  <c r="Y36" i="16"/>
  <c r="AG36" i="16"/>
  <c r="AH35" i="16"/>
  <c r="AF35" i="16"/>
  <c r="AE35" i="16"/>
  <c r="AC35" i="16"/>
  <c r="AB35" i="16"/>
  <c r="AA35" i="16"/>
  <c r="Y35" i="16"/>
  <c r="AG35" i="16"/>
  <c r="AH34" i="16"/>
  <c r="AF34" i="16"/>
  <c r="AE34" i="16"/>
  <c r="AC34" i="16"/>
  <c r="AB34" i="16"/>
  <c r="AA34" i="16"/>
  <c r="Y34" i="16"/>
  <c r="AG34" i="16"/>
  <c r="AH33" i="16"/>
  <c r="AF33" i="16"/>
  <c r="AE33" i="16"/>
  <c r="AC33" i="16"/>
  <c r="AB33" i="16"/>
  <c r="AA33" i="16"/>
  <c r="Y33" i="16"/>
  <c r="AG33" i="16"/>
  <c r="AH32" i="16"/>
  <c r="AF32" i="16"/>
  <c r="AE32" i="16"/>
  <c r="AC32" i="16"/>
  <c r="AB32" i="16"/>
  <c r="AA32" i="16"/>
  <c r="Y32" i="16"/>
  <c r="AG32" i="16"/>
  <c r="AH31" i="16"/>
  <c r="AF31" i="16"/>
  <c r="AE31" i="16"/>
  <c r="AC31" i="16"/>
  <c r="AB31" i="16"/>
  <c r="AA31" i="16"/>
  <c r="Y31" i="16"/>
  <c r="AG31" i="16"/>
  <c r="AH30" i="16"/>
  <c r="AF30" i="16"/>
  <c r="AE30" i="16"/>
  <c r="AC30" i="16"/>
  <c r="AB30" i="16"/>
  <c r="AA30" i="16"/>
  <c r="Y30" i="16"/>
  <c r="AG30" i="16"/>
  <c r="AH29" i="16"/>
  <c r="AF29" i="16"/>
  <c r="AE29" i="16"/>
  <c r="AC29" i="16"/>
  <c r="AB29" i="16"/>
  <c r="AA29" i="16"/>
  <c r="Y29" i="16"/>
  <c r="AG29" i="16"/>
  <c r="AH28" i="16"/>
  <c r="AF28" i="16"/>
  <c r="AE28" i="16"/>
  <c r="AC28" i="16"/>
  <c r="AB28" i="16"/>
  <c r="AA28" i="16"/>
  <c r="Y28" i="16"/>
  <c r="AG28" i="16"/>
  <c r="AH27" i="16"/>
  <c r="AF27" i="16"/>
  <c r="AE27" i="16"/>
  <c r="AC27" i="16"/>
  <c r="AB27" i="16"/>
  <c r="AA27" i="16"/>
  <c r="Y27" i="16"/>
  <c r="AG27" i="16"/>
  <c r="AH26" i="16"/>
  <c r="AF26" i="16"/>
  <c r="AE26" i="16"/>
  <c r="AC26" i="16"/>
  <c r="AB26" i="16"/>
  <c r="AA26" i="16"/>
  <c r="Y26" i="16"/>
  <c r="AG26" i="16"/>
  <c r="AH25" i="16"/>
  <c r="AF25" i="16"/>
  <c r="AE25" i="16"/>
  <c r="AC25" i="16"/>
  <c r="AB25" i="16"/>
  <c r="AA25" i="16"/>
  <c r="Y25" i="16"/>
  <c r="AG25" i="16"/>
  <c r="AH24" i="16"/>
  <c r="AF24" i="16"/>
  <c r="AE24" i="16"/>
  <c r="AC24" i="16"/>
  <c r="AB24" i="16"/>
  <c r="AA24" i="16"/>
  <c r="Y24" i="16"/>
  <c r="AG24" i="16"/>
  <c r="AH23" i="16"/>
  <c r="AF23" i="16"/>
  <c r="AE23" i="16"/>
  <c r="AC23" i="16"/>
  <c r="AB23" i="16"/>
  <c r="AA23" i="16"/>
  <c r="Y23" i="16"/>
  <c r="AG23" i="16"/>
  <c r="AH22" i="16"/>
  <c r="AF22" i="16"/>
  <c r="AE22" i="16"/>
  <c r="AC22" i="16"/>
  <c r="AB22" i="16"/>
  <c r="AA22" i="16"/>
  <c r="Y22" i="16"/>
  <c r="AG22" i="16"/>
  <c r="AH21" i="16"/>
  <c r="AF21" i="16"/>
  <c r="AE21" i="16"/>
  <c r="AC21" i="16"/>
  <c r="AB21" i="16"/>
  <c r="AA21" i="16"/>
  <c r="Y21" i="16"/>
  <c r="AG21" i="16"/>
  <c r="AH20" i="16"/>
  <c r="AF20" i="16"/>
  <c r="AE20" i="16"/>
  <c r="AC20" i="16"/>
  <c r="AB20" i="16"/>
  <c r="AA20" i="16"/>
  <c r="Y20" i="16"/>
  <c r="AG20" i="16"/>
  <c r="AH19" i="16"/>
  <c r="AF19" i="16"/>
  <c r="AE19" i="16"/>
  <c r="AC19" i="16"/>
  <c r="AB19" i="16"/>
  <c r="AA19" i="16"/>
  <c r="Y19" i="16"/>
  <c r="AG19" i="16"/>
  <c r="AH18" i="16"/>
  <c r="AF18" i="16"/>
  <c r="AE18" i="16"/>
  <c r="AC18" i="16"/>
  <c r="AB18" i="16"/>
  <c r="AA18" i="16"/>
  <c r="Y18" i="16"/>
  <c r="AG18" i="16"/>
  <c r="AH17" i="16"/>
  <c r="AF17" i="16"/>
  <c r="AE17" i="16"/>
  <c r="AC17" i="16"/>
  <c r="AB17" i="16"/>
  <c r="AA17" i="16"/>
  <c r="Y17" i="16"/>
  <c r="AG17" i="16"/>
  <c r="AH16" i="16"/>
  <c r="AF16" i="16"/>
  <c r="AE16" i="16"/>
  <c r="AC16" i="16"/>
  <c r="AB16" i="16"/>
  <c r="AA16" i="16"/>
  <c r="Y16" i="16"/>
  <c r="AG16" i="16"/>
  <c r="AH15" i="16"/>
  <c r="AF15" i="16"/>
  <c r="AE15" i="16"/>
  <c r="AC15" i="16"/>
  <c r="AB15" i="16"/>
  <c r="AA15" i="16"/>
  <c r="Y15" i="16"/>
  <c r="AG15" i="16"/>
  <c r="AH14" i="16"/>
  <c r="AF14" i="16"/>
  <c r="AE14" i="16"/>
  <c r="AC14" i="16"/>
  <c r="AB14" i="16"/>
  <c r="AA14" i="16"/>
  <c r="Y14" i="16"/>
  <c r="AG14" i="16"/>
  <c r="AH13" i="16"/>
  <c r="AF13" i="16"/>
  <c r="AE13" i="16"/>
  <c r="AC13" i="16"/>
  <c r="AB13" i="16"/>
  <c r="AA13" i="16"/>
  <c r="Y13" i="16"/>
  <c r="AG13" i="16"/>
  <c r="AH12" i="16"/>
  <c r="AF12" i="16"/>
  <c r="AE12" i="16"/>
  <c r="AC12" i="16"/>
  <c r="AB12" i="16"/>
  <c r="AA12" i="16"/>
  <c r="Y12" i="16"/>
  <c r="AG12" i="16"/>
  <c r="AH11" i="16"/>
  <c r="AF11" i="16"/>
  <c r="AE11" i="16"/>
  <c r="AC11" i="16"/>
  <c r="AB11" i="16"/>
  <c r="AA11" i="16"/>
  <c r="Y11" i="16"/>
  <c r="AG11" i="16"/>
  <c r="AH10" i="16"/>
  <c r="AF10" i="16"/>
  <c r="AE10" i="16"/>
  <c r="AC10" i="16"/>
  <c r="AB10" i="16"/>
  <c r="AA10" i="16"/>
  <c r="Y10" i="16"/>
  <c r="AG10" i="16"/>
  <c r="AH9" i="16"/>
  <c r="AF9" i="16"/>
  <c r="AE9" i="16"/>
  <c r="AC9" i="16"/>
  <c r="AB9" i="16"/>
  <c r="AA9" i="16"/>
  <c r="Y9" i="16"/>
  <c r="AG9" i="16"/>
  <c r="AH8" i="16"/>
  <c r="AF8" i="16"/>
  <c r="AE8" i="16"/>
  <c r="AC8" i="16"/>
  <c r="AB8" i="16"/>
  <c r="AA8" i="16"/>
  <c r="Y8" i="16"/>
  <c r="AG8" i="16"/>
  <c r="AH7" i="16"/>
  <c r="AF7" i="16"/>
  <c r="AE7" i="16"/>
  <c r="AC7" i="16"/>
  <c r="AB7" i="16"/>
  <c r="AA7" i="16"/>
  <c r="Y7" i="16"/>
  <c r="AG7" i="16"/>
  <c r="AH6" i="16"/>
  <c r="AF6" i="16"/>
  <c r="AE6" i="16"/>
  <c r="AC6" i="16"/>
  <c r="AB6" i="16"/>
  <c r="AA6" i="16"/>
  <c r="Y6" i="16"/>
  <c r="AG6" i="16"/>
  <c r="AH5" i="16"/>
  <c r="AF5" i="16"/>
  <c r="AE5" i="16"/>
  <c r="AC5" i="16"/>
  <c r="AB5" i="16"/>
  <c r="AA5" i="16"/>
  <c r="Y5" i="16"/>
  <c r="AG5" i="16"/>
  <c r="AH4" i="16"/>
  <c r="AF4" i="16"/>
  <c r="AE4" i="16"/>
  <c r="AC4" i="16"/>
  <c r="AB4" i="16"/>
  <c r="AA4" i="16"/>
  <c r="Y4" i="16"/>
  <c r="AG4" i="16"/>
  <c r="AH3" i="16"/>
  <c r="AF3" i="16"/>
  <c r="AE3" i="16"/>
  <c r="AC3" i="16"/>
  <c r="AB3" i="16"/>
  <c r="AA3" i="16"/>
  <c r="Y3" i="16"/>
  <c r="AG3" i="16"/>
  <c r="AH2" i="16"/>
  <c r="AF2" i="16"/>
  <c r="AE2" i="16"/>
  <c r="AC2" i="16"/>
  <c r="AB2" i="16"/>
  <c r="AA2" i="16"/>
  <c r="Y2" i="16"/>
  <c r="AG2" i="16"/>
  <c r="Y48" i="15"/>
  <c r="AA48" i="15"/>
  <c r="AB48" i="15"/>
  <c r="AC48" i="15"/>
  <c r="Y49" i="15"/>
  <c r="AA49" i="15"/>
  <c r="AB49" i="15"/>
  <c r="AC49" i="15"/>
  <c r="Y50" i="15"/>
  <c r="AA50" i="15"/>
  <c r="AB50" i="15"/>
  <c r="AC50" i="15"/>
  <c r="Y51" i="15"/>
  <c r="AA51" i="15"/>
  <c r="AB51" i="15"/>
  <c r="AC51" i="15"/>
  <c r="Y52" i="15"/>
  <c r="AA52" i="15"/>
  <c r="AB52" i="15"/>
  <c r="AC52" i="15"/>
  <c r="Y53" i="15"/>
  <c r="AA53" i="15"/>
  <c r="AB53" i="15"/>
  <c r="AC53" i="15"/>
  <c r="Y54" i="15"/>
  <c r="AA54" i="15"/>
  <c r="AB54" i="15"/>
  <c r="AC54" i="15"/>
  <c r="Y55" i="15"/>
  <c r="AA55" i="15"/>
  <c r="AB55" i="15"/>
  <c r="AC55" i="15"/>
  <c r="Y56" i="15"/>
  <c r="AA56" i="15"/>
  <c r="AB56" i="15"/>
  <c r="AC56" i="15"/>
  <c r="Y57" i="15"/>
  <c r="AA57" i="15"/>
  <c r="AB57" i="15"/>
  <c r="AC57" i="15"/>
  <c r="Y58" i="15"/>
  <c r="AA58" i="15"/>
  <c r="AB58" i="15"/>
  <c r="AC58" i="15"/>
  <c r="Y59" i="15"/>
  <c r="AA59" i="15"/>
  <c r="AB59" i="15"/>
  <c r="AC59" i="15"/>
  <c r="Y60" i="15"/>
  <c r="AA60" i="15"/>
  <c r="AB60" i="15"/>
  <c r="AC60" i="15"/>
  <c r="AG3" i="15"/>
  <c r="AH4" i="15"/>
  <c r="AG7" i="15"/>
  <c r="AE8" i="15"/>
  <c r="AG11" i="15"/>
  <c r="AE12" i="15"/>
  <c r="AG15" i="15"/>
  <c r="AE16" i="15"/>
  <c r="AG19" i="15"/>
  <c r="AE20" i="15"/>
  <c r="AG23" i="15"/>
  <c r="AE24" i="15"/>
  <c r="AG27" i="15"/>
  <c r="AE28" i="15"/>
  <c r="AG31" i="15"/>
  <c r="AE32" i="15"/>
  <c r="AG35" i="15"/>
  <c r="AE36" i="15"/>
  <c r="AG39" i="15"/>
  <c r="AE40" i="15"/>
  <c r="AG43" i="15"/>
  <c r="AE44" i="15"/>
  <c r="AE46" i="15"/>
  <c r="AH47" i="15"/>
  <c r="AH48" i="15"/>
  <c r="AH49" i="15"/>
  <c r="AH50" i="15"/>
  <c r="AH51" i="15"/>
  <c r="AH52" i="15"/>
  <c r="AG53" i="15"/>
  <c r="AG54" i="15"/>
  <c r="AG55" i="15"/>
  <c r="AG56" i="15"/>
  <c r="AG57" i="15"/>
  <c r="AG58" i="15"/>
  <c r="AG59" i="15"/>
  <c r="AG60" i="15"/>
  <c r="AC47" i="15"/>
  <c r="AB47" i="15"/>
  <c r="AA47" i="15"/>
  <c r="Y47" i="15"/>
  <c r="AH46" i="15"/>
  <c r="AC46" i="15"/>
  <c r="AB46" i="15"/>
  <c r="AA46" i="15"/>
  <c r="Y46" i="15"/>
  <c r="AH45" i="15"/>
  <c r="AE45" i="15"/>
  <c r="AC45" i="15"/>
  <c r="AB45" i="15"/>
  <c r="AA45" i="15"/>
  <c r="Y45" i="15"/>
  <c r="AG45" i="15"/>
  <c r="AC44" i="15"/>
  <c r="AB44" i="15"/>
  <c r="AA44" i="15"/>
  <c r="Y44" i="15"/>
  <c r="AG44" i="15"/>
  <c r="AC43" i="15"/>
  <c r="AB43" i="15"/>
  <c r="AA43" i="15"/>
  <c r="Y43" i="15"/>
  <c r="AH42" i="15"/>
  <c r="AE42" i="15"/>
  <c r="AC42" i="15"/>
  <c r="AB42" i="15"/>
  <c r="AA42" i="15"/>
  <c r="Y42" i="15"/>
  <c r="AG42" i="15"/>
  <c r="AH41" i="15"/>
  <c r="AE41" i="15"/>
  <c r="AC41" i="15"/>
  <c r="AB41" i="15"/>
  <c r="AA41" i="15"/>
  <c r="Y41" i="15"/>
  <c r="AG41" i="15"/>
  <c r="AC40" i="15"/>
  <c r="AB40" i="15"/>
  <c r="AA40" i="15"/>
  <c r="Y40" i="15"/>
  <c r="AC39" i="15"/>
  <c r="AB39" i="15"/>
  <c r="AA39" i="15"/>
  <c r="Y39" i="15"/>
  <c r="AH38" i="15"/>
  <c r="AE38" i="15"/>
  <c r="AC38" i="15"/>
  <c r="AB38" i="15"/>
  <c r="AA38" i="15"/>
  <c r="Y38" i="15"/>
  <c r="AG38" i="15"/>
  <c r="AH37" i="15"/>
  <c r="AE37" i="15"/>
  <c r="AC37" i="15"/>
  <c r="AB37" i="15"/>
  <c r="AA37" i="15"/>
  <c r="Y37" i="15"/>
  <c r="AG37" i="15"/>
  <c r="AC36" i="15"/>
  <c r="AB36" i="15"/>
  <c r="AA36" i="15"/>
  <c r="Y36" i="15"/>
  <c r="AC35" i="15"/>
  <c r="AB35" i="15"/>
  <c r="AA35" i="15"/>
  <c r="Y35" i="15"/>
  <c r="AH34" i="15"/>
  <c r="AE34" i="15"/>
  <c r="AC34" i="15"/>
  <c r="AB34" i="15"/>
  <c r="AA34" i="15"/>
  <c r="Y34" i="15"/>
  <c r="AG34" i="15"/>
  <c r="AH33" i="15"/>
  <c r="AE33" i="15"/>
  <c r="AC33" i="15"/>
  <c r="AB33" i="15"/>
  <c r="AA33" i="15"/>
  <c r="Y33" i="15"/>
  <c r="AG33" i="15"/>
  <c r="AC32" i="15"/>
  <c r="AB32" i="15"/>
  <c r="AA32" i="15"/>
  <c r="Y32" i="15"/>
  <c r="AG32" i="15"/>
  <c r="AC31" i="15"/>
  <c r="AB31" i="15"/>
  <c r="AA31" i="15"/>
  <c r="Y31" i="15"/>
  <c r="AH30" i="15"/>
  <c r="AE30" i="15"/>
  <c r="AC30" i="15"/>
  <c r="AB30" i="15"/>
  <c r="AA30" i="15"/>
  <c r="Y30" i="15"/>
  <c r="AG30" i="15"/>
  <c r="AH29" i="15"/>
  <c r="AE29" i="15"/>
  <c r="AC29" i="15"/>
  <c r="AB29" i="15"/>
  <c r="AA29" i="15"/>
  <c r="Y29" i="15"/>
  <c r="AG29" i="15"/>
  <c r="AC28" i="15"/>
  <c r="AB28" i="15"/>
  <c r="AA28" i="15"/>
  <c r="Y28" i="15"/>
  <c r="AG28" i="15"/>
  <c r="AC27" i="15"/>
  <c r="AB27" i="15"/>
  <c r="AA27" i="15"/>
  <c r="Y27" i="15"/>
  <c r="AH26" i="15"/>
  <c r="AE26" i="15"/>
  <c r="AC26" i="15"/>
  <c r="AB26" i="15"/>
  <c r="AA26" i="15"/>
  <c r="Y26" i="15"/>
  <c r="AG26" i="15"/>
  <c r="AH25" i="15"/>
  <c r="AE25" i="15"/>
  <c r="AC25" i="15"/>
  <c r="AB25" i="15"/>
  <c r="AA25" i="15"/>
  <c r="Y25" i="15"/>
  <c r="AG25" i="15"/>
  <c r="AC24" i="15"/>
  <c r="AB24" i="15"/>
  <c r="AA24" i="15"/>
  <c r="Y24" i="15"/>
  <c r="AG24" i="15"/>
  <c r="AC23" i="15"/>
  <c r="AB23" i="15"/>
  <c r="AA23" i="15"/>
  <c r="Y23" i="15"/>
  <c r="AH22" i="15"/>
  <c r="AE22" i="15"/>
  <c r="AC22" i="15"/>
  <c r="AB22" i="15"/>
  <c r="AA22" i="15"/>
  <c r="Y22" i="15"/>
  <c r="AG22" i="15"/>
  <c r="AH21" i="15"/>
  <c r="AE21" i="15"/>
  <c r="AC21" i="15"/>
  <c r="AB21" i="15"/>
  <c r="AA21" i="15"/>
  <c r="Y21" i="15"/>
  <c r="AG21" i="15"/>
  <c r="AC20" i="15"/>
  <c r="AB20" i="15"/>
  <c r="AA20" i="15"/>
  <c r="Y20" i="15"/>
  <c r="AG20" i="15"/>
  <c r="AC19" i="15"/>
  <c r="AB19" i="15"/>
  <c r="AA19" i="15"/>
  <c r="Y19" i="15"/>
  <c r="AH18" i="15"/>
  <c r="AE18" i="15"/>
  <c r="AC18" i="15"/>
  <c r="AB18" i="15"/>
  <c r="AA18" i="15"/>
  <c r="Y18" i="15"/>
  <c r="AG18" i="15"/>
  <c r="AH17" i="15"/>
  <c r="AE17" i="15"/>
  <c r="AC17" i="15"/>
  <c r="AB17" i="15"/>
  <c r="AA17" i="15"/>
  <c r="Y17" i="15"/>
  <c r="AG17" i="15"/>
  <c r="AC16" i="15"/>
  <c r="AB16" i="15"/>
  <c r="AA16" i="15"/>
  <c r="Y16" i="15"/>
  <c r="AG16" i="15"/>
  <c r="AC15" i="15"/>
  <c r="AB15" i="15"/>
  <c r="AA15" i="15"/>
  <c r="Y15" i="15"/>
  <c r="AH14" i="15"/>
  <c r="AE14" i="15"/>
  <c r="AC14" i="15"/>
  <c r="AB14" i="15"/>
  <c r="AA14" i="15"/>
  <c r="Y14" i="15"/>
  <c r="AG14" i="15"/>
  <c r="AH13" i="15"/>
  <c r="AE13" i="15"/>
  <c r="AC13" i="15"/>
  <c r="AB13" i="15"/>
  <c r="AA13" i="15"/>
  <c r="Y13" i="15"/>
  <c r="AG13" i="15"/>
  <c r="AC12" i="15"/>
  <c r="AB12" i="15"/>
  <c r="AA12" i="15"/>
  <c r="Y12" i="15"/>
  <c r="AG12" i="15"/>
  <c r="AC11" i="15"/>
  <c r="AB11" i="15"/>
  <c r="AA11" i="15"/>
  <c r="Y11" i="15"/>
  <c r="AH10" i="15"/>
  <c r="AE10" i="15"/>
  <c r="AC10" i="15"/>
  <c r="AB10" i="15"/>
  <c r="AA10" i="15"/>
  <c r="Y10" i="15"/>
  <c r="AG10" i="15"/>
  <c r="AH9" i="15"/>
  <c r="AE9" i="15"/>
  <c r="AC9" i="15"/>
  <c r="AB9" i="15"/>
  <c r="AA9" i="15"/>
  <c r="Y9" i="15"/>
  <c r="AG9" i="15"/>
  <c r="AC8" i="15"/>
  <c r="AB8" i="15"/>
  <c r="AA8" i="15"/>
  <c r="Y8" i="15"/>
  <c r="AG8" i="15"/>
  <c r="AC7" i="15"/>
  <c r="AB7" i="15"/>
  <c r="AA7" i="15"/>
  <c r="Y7" i="15"/>
  <c r="AH6" i="15"/>
  <c r="AE6" i="15"/>
  <c r="AC6" i="15"/>
  <c r="AB6" i="15"/>
  <c r="AA6" i="15"/>
  <c r="Y6" i="15"/>
  <c r="AG6" i="15"/>
  <c r="AH5" i="15"/>
  <c r="AE5" i="15"/>
  <c r="AC5" i="15"/>
  <c r="AB5" i="15"/>
  <c r="AA5" i="15"/>
  <c r="Y5" i="15"/>
  <c r="AG5" i="15"/>
  <c r="AE4" i="15"/>
  <c r="AC4" i="15"/>
  <c r="AB4" i="15"/>
  <c r="AA4" i="15"/>
  <c r="Y4" i="15"/>
  <c r="AG4" i="15"/>
  <c r="AC3" i="15"/>
  <c r="AB3" i="15"/>
  <c r="AA3" i="15"/>
  <c r="Y3" i="15"/>
  <c r="AH2" i="15"/>
  <c r="AE2" i="15"/>
  <c r="AC2" i="15"/>
  <c r="AB2" i="15"/>
  <c r="AA2" i="15"/>
  <c r="Y2" i="15"/>
  <c r="AG2" i="15"/>
  <c r="C44" i="14"/>
  <c r="AH44" i="14" s="1"/>
  <c r="C45" i="14"/>
  <c r="AH45" i="14" s="1"/>
  <c r="C46" i="14"/>
  <c r="AG46" i="14" s="1"/>
  <c r="C47" i="14"/>
  <c r="AH47" i="14" s="1"/>
  <c r="Y45" i="14"/>
  <c r="AA45" i="14"/>
  <c r="AB45" i="14"/>
  <c r="AC45" i="14"/>
  <c r="Y46" i="14"/>
  <c r="AA46" i="14"/>
  <c r="AB46" i="14"/>
  <c r="AC46" i="14"/>
  <c r="Y47" i="14"/>
  <c r="AA47" i="14"/>
  <c r="AB47" i="14"/>
  <c r="AC47" i="14"/>
  <c r="AE45" i="14"/>
  <c r="Y44" i="14"/>
  <c r="AA44" i="14"/>
  <c r="AB44" i="14"/>
  <c r="AC44" i="14"/>
  <c r="Y43" i="14"/>
  <c r="AA43" i="14"/>
  <c r="AB43" i="14"/>
  <c r="AC43" i="14"/>
  <c r="Y33" i="14"/>
  <c r="AA33" i="14"/>
  <c r="AB33" i="14"/>
  <c r="AC33" i="14"/>
  <c r="Y34" i="14"/>
  <c r="AA34" i="14"/>
  <c r="AB34" i="14"/>
  <c r="AC34" i="14"/>
  <c r="Y35" i="14"/>
  <c r="AA35" i="14"/>
  <c r="AB35" i="14"/>
  <c r="AC35" i="14"/>
  <c r="Y36" i="14"/>
  <c r="AA36" i="14"/>
  <c r="AB36" i="14"/>
  <c r="AC36" i="14"/>
  <c r="Y37" i="14"/>
  <c r="AA37" i="14"/>
  <c r="AB37" i="14"/>
  <c r="AC37" i="14"/>
  <c r="Y38" i="14"/>
  <c r="AA38" i="14"/>
  <c r="AB38" i="14"/>
  <c r="AC38" i="14"/>
  <c r="Y39" i="14"/>
  <c r="AA39" i="14"/>
  <c r="AB39" i="14"/>
  <c r="AC39" i="14"/>
  <c r="Y40" i="14"/>
  <c r="AA40" i="14"/>
  <c r="AB40" i="14"/>
  <c r="AC40" i="14"/>
  <c r="Y41" i="14"/>
  <c r="AA41" i="14"/>
  <c r="AB41" i="14"/>
  <c r="AC41" i="14"/>
  <c r="Y42" i="14"/>
  <c r="AA42" i="14"/>
  <c r="AB42" i="14"/>
  <c r="AC42" i="14"/>
  <c r="C33" i="14"/>
  <c r="AH33" i="14" s="1"/>
  <c r="C34" i="14"/>
  <c r="AH34" i="14" s="1"/>
  <c r="C35" i="14"/>
  <c r="C36" i="14"/>
  <c r="AG36" i="14" s="1"/>
  <c r="C37" i="14"/>
  <c r="AH37" i="14" s="1"/>
  <c r="C38" i="14"/>
  <c r="AH38" i="14" s="1"/>
  <c r="C39" i="14"/>
  <c r="AF39" i="14" s="1"/>
  <c r="C40" i="14"/>
  <c r="AG40" i="14" s="1"/>
  <c r="C41" i="14"/>
  <c r="AH41" i="14" s="1"/>
  <c r="C42" i="14"/>
  <c r="AH42" i="14" s="1"/>
  <c r="C43" i="14"/>
  <c r="AF43" i="14" s="1"/>
  <c r="AC32" i="14"/>
  <c r="AB32" i="14"/>
  <c r="AA32" i="14"/>
  <c r="Y32" i="14"/>
  <c r="C32" i="14"/>
  <c r="AG32" i="14" s="1"/>
  <c r="AC31" i="14"/>
  <c r="AB31" i="14"/>
  <c r="AA31" i="14"/>
  <c r="Y31" i="14"/>
  <c r="C31" i="14"/>
  <c r="AH31" i="14" s="1"/>
  <c r="AC30" i="14"/>
  <c r="AB30" i="14"/>
  <c r="AA30" i="14"/>
  <c r="Y30" i="14"/>
  <c r="C30" i="14"/>
  <c r="AH30" i="14" s="1"/>
  <c r="AC29" i="14"/>
  <c r="AB29" i="14"/>
  <c r="AA29" i="14"/>
  <c r="Y29" i="14"/>
  <c r="C29" i="14"/>
  <c r="AC28" i="14"/>
  <c r="AB28" i="14"/>
  <c r="AA28" i="14"/>
  <c r="Y28" i="14"/>
  <c r="C28" i="14"/>
  <c r="AG28" i="14" s="1"/>
  <c r="AC27" i="14"/>
  <c r="AB27" i="14"/>
  <c r="AA27" i="14"/>
  <c r="Y27" i="14"/>
  <c r="C27" i="14"/>
  <c r="AH27" i="14" s="1"/>
  <c r="AC26" i="14"/>
  <c r="AB26" i="14"/>
  <c r="AA26" i="14"/>
  <c r="Y26" i="14"/>
  <c r="C26" i="14"/>
  <c r="AH26" i="14" s="1"/>
  <c r="AC25" i="14"/>
  <c r="AB25" i="14"/>
  <c r="AA25" i="14"/>
  <c r="Y25" i="14"/>
  <c r="C25" i="14"/>
  <c r="AC24" i="14"/>
  <c r="AB24" i="14"/>
  <c r="AA24" i="14"/>
  <c r="Y24" i="14"/>
  <c r="C24" i="14"/>
  <c r="AG24" i="14" s="1"/>
  <c r="AC23" i="14"/>
  <c r="AB23" i="14"/>
  <c r="AA23" i="14"/>
  <c r="Y23" i="14"/>
  <c r="C23" i="14"/>
  <c r="AH23" i="14" s="1"/>
  <c r="AC22" i="14"/>
  <c r="AB22" i="14"/>
  <c r="AA22" i="14"/>
  <c r="Y22" i="14"/>
  <c r="C22" i="14"/>
  <c r="AH22" i="14" s="1"/>
  <c r="AC21" i="14"/>
  <c r="AB21" i="14"/>
  <c r="AA21" i="14"/>
  <c r="Y21" i="14"/>
  <c r="C21" i="14"/>
  <c r="AC20" i="14"/>
  <c r="AB20" i="14"/>
  <c r="AA20" i="14"/>
  <c r="Y20" i="14"/>
  <c r="C20" i="14"/>
  <c r="AG20" i="14" s="1"/>
  <c r="AC19" i="14"/>
  <c r="AB19" i="14"/>
  <c r="AA19" i="14"/>
  <c r="Y19" i="14"/>
  <c r="C19" i="14"/>
  <c r="AH19" i="14" s="1"/>
  <c r="AC18" i="14"/>
  <c r="AB18" i="14"/>
  <c r="AA18" i="14"/>
  <c r="Y18" i="14"/>
  <c r="C18" i="14"/>
  <c r="AH18" i="14" s="1"/>
  <c r="AC17" i="14"/>
  <c r="AB17" i="14"/>
  <c r="AA17" i="14"/>
  <c r="Y17" i="14"/>
  <c r="C17" i="14"/>
  <c r="AC16" i="14"/>
  <c r="AB16" i="14"/>
  <c r="AA16" i="14"/>
  <c r="Y16" i="14"/>
  <c r="C16" i="14"/>
  <c r="AG16" i="14" s="1"/>
  <c r="AC15" i="14"/>
  <c r="AB15" i="14"/>
  <c r="AA15" i="14"/>
  <c r="Y15" i="14"/>
  <c r="C15" i="14"/>
  <c r="AH15" i="14" s="1"/>
  <c r="AC14" i="14"/>
  <c r="AB14" i="14"/>
  <c r="AA14" i="14"/>
  <c r="Y14" i="14"/>
  <c r="C14" i="14"/>
  <c r="AH14" i="14" s="1"/>
  <c r="AC13" i="14"/>
  <c r="AB13" i="14"/>
  <c r="AA13" i="14"/>
  <c r="Y13" i="14"/>
  <c r="C13" i="14"/>
  <c r="AC12" i="14"/>
  <c r="AB12" i="14"/>
  <c r="AA12" i="14"/>
  <c r="Y12" i="14"/>
  <c r="C12" i="14"/>
  <c r="AG12" i="14" s="1"/>
  <c r="AC11" i="14"/>
  <c r="AB11" i="14"/>
  <c r="AA11" i="14"/>
  <c r="Y11" i="14"/>
  <c r="C11" i="14"/>
  <c r="AH11" i="14" s="1"/>
  <c r="AC10" i="14"/>
  <c r="AB10" i="14"/>
  <c r="AA10" i="14"/>
  <c r="Y10" i="14"/>
  <c r="C10" i="14"/>
  <c r="AH10" i="14" s="1"/>
  <c r="AC9" i="14"/>
  <c r="AB9" i="14"/>
  <c r="AA9" i="14"/>
  <c r="Y9" i="14"/>
  <c r="AC8" i="14"/>
  <c r="AB8" i="14"/>
  <c r="AA8" i="14"/>
  <c r="Y8" i="14"/>
  <c r="C8" i="14"/>
  <c r="AG8" i="14" s="1"/>
  <c r="AC7" i="14"/>
  <c r="AB7" i="14"/>
  <c r="AA7" i="14"/>
  <c r="Y7" i="14"/>
  <c r="C7" i="14"/>
  <c r="AH7" i="14" s="1"/>
  <c r="AC6" i="14"/>
  <c r="AB6" i="14"/>
  <c r="AA6" i="14"/>
  <c r="Y6" i="14"/>
  <c r="C6" i="14"/>
  <c r="AH6" i="14" s="1"/>
  <c r="AC5" i="14"/>
  <c r="AB5" i="14"/>
  <c r="AA5" i="14"/>
  <c r="Y5" i="14"/>
  <c r="C5" i="14"/>
  <c r="AC4" i="14"/>
  <c r="AB4" i="14"/>
  <c r="AA4" i="14"/>
  <c r="Y4" i="14"/>
  <c r="C4" i="14"/>
  <c r="AG4" i="14" s="1"/>
  <c r="AC3" i="14"/>
  <c r="AB3" i="14"/>
  <c r="AA3" i="14"/>
  <c r="Y3" i="14"/>
  <c r="C3" i="14"/>
  <c r="AH3" i="14" s="1"/>
  <c r="AC2" i="14"/>
  <c r="AB2" i="14"/>
  <c r="AA2" i="14"/>
  <c r="Y2" i="14"/>
  <c r="C2" i="14"/>
  <c r="AG2" i="14" s="1"/>
  <c r="X30" i="13"/>
  <c r="Y30" i="13"/>
  <c r="Z30" i="13"/>
  <c r="C30" i="13"/>
  <c r="C2" i="13"/>
  <c r="AE2" i="13" s="1"/>
  <c r="C3" i="13"/>
  <c r="C4" i="13"/>
  <c r="C5" i="13"/>
  <c r="C6" i="13"/>
  <c r="AB6" i="13" s="1"/>
  <c r="C7" i="13"/>
  <c r="AC7" i="13" s="1"/>
  <c r="C8" i="13"/>
  <c r="AD8" i="13" s="1"/>
  <c r="C9" i="13"/>
  <c r="AB9" i="13" s="1"/>
  <c r="C10" i="13"/>
  <c r="AC10" i="13" s="1"/>
  <c r="C11" i="13"/>
  <c r="AD11" i="13" s="1"/>
  <c r="C12" i="13"/>
  <c r="AD12" i="13" s="1"/>
  <c r="C13" i="13"/>
  <c r="AB13" i="13" s="1"/>
  <c r="C14" i="13"/>
  <c r="AB14" i="13" s="1"/>
  <c r="C15" i="13"/>
  <c r="AB15" i="13" s="1"/>
  <c r="C16" i="13"/>
  <c r="C17" i="13"/>
  <c r="AB17" i="13" s="1"/>
  <c r="C18" i="13"/>
  <c r="AB18" i="13" s="1"/>
  <c r="C19" i="13"/>
  <c r="AD19" i="13" s="1"/>
  <c r="C20" i="13"/>
  <c r="C21" i="13"/>
  <c r="C22" i="13"/>
  <c r="AB22" i="13" s="1"/>
  <c r="C23" i="13"/>
  <c r="C24" i="13"/>
  <c r="AD24" i="13" s="1"/>
  <c r="C25" i="13"/>
  <c r="AB25" i="13" s="1"/>
  <c r="C26" i="13"/>
  <c r="AC26" i="13" s="1"/>
  <c r="C27" i="13"/>
  <c r="AC27" i="13" s="1"/>
  <c r="C28" i="13"/>
  <c r="AD28" i="13" s="1"/>
  <c r="C29" i="13"/>
  <c r="AE29" i="13" s="1"/>
  <c r="Z29" i="13"/>
  <c r="Y29" i="13"/>
  <c r="X29" i="13"/>
  <c r="Z28" i="13"/>
  <c r="Y28" i="13"/>
  <c r="X28" i="13"/>
  <c r="Z27" i="13"/>
  <c r="Y27" i="13"/>
  <c r="X27" i="13"/>
  <c r="Z26" i="13"/>
  <c r="Y26" i="13"/>
  <c r="X26" i="13"/>
  <c r="Z25" i="13"/>
  <c r="Y25" i="13"/>
  <c r="X25" i="13"/>
  <c r="Z24" i="13"/>
  <c r="Y24" i="13"/>
  <c r="X24" i="13"/>
  <c r="Z23" i="13"/>
  <c r="Y23" i="13"/>
  <c r="X23" i="13"/>
  <c r="Z22" i="13"/>
  <c r="Y22" i="13"/>
  <c r="X22" i="13"/>
  <c r="Z21" i="13"/>
  <c r="Y21" i="13"/>
  <c r="X21" i="13"/>
  <c r="AB21" i="13"/>
  <c r="Z20" i="13"/>
  <c r="Y20" i="13"/>
  <c r="X20" i="13"/>
  <c r="AB19" i="13"/>
  <c r="Z19" i="13"/>
  <c r="Y19" i="13"/>
  <c r="X19" i="13"/>
  <c r="AE19" i="13"/>
  <c r="Z18" i="13"/>
  <c r="Y18" i="13"/>
  <c r="X18" i="13"/>
  <c r="Z17" i="13"/>
  <c r="Y17" i="13"/>
  <c r="X17" i="13"/>
  <c r="AD16" i="13"/>
  <c r="Z16" i="13"/>
  <c r="Y16" i="13"/>
  <c r="X16" i="13"/>
  <c r="Z15" i="13"/>
  <c r="Y15" i="13"/>
  <c r="X15" i="13"/>
  <c r="Z14" i="13"/>
  <c r="Y14" i="13"/>
  <c r="X14" i="13"/>
  <c r="Z13" i="13"/>
  <c r="Y13" i="13"/>
  <c r="X13" i="13"/>
  <c r="Z12" i="13"/>
  <c r="Y12" i="13"/>
  <c r="X12" i="13"/>
  <c r="Z11" i="13"/>
  <c r="Y11" i="13"/>
  <c r="X11" i="13"/>
  <c r="Z10" i="13"/>
  <c r="Y10" i="13"/>
  <c r="X10" i="13"/>
  <c r="Z9" i="13"/>
  <c r="Y9" i="13"/>
  <c r="X9" i="13"/>
  <c r="Z8" i="13"/>
  <c r="Y8" i="13"/>
  <c r="X8" i="13"/>
  <c r="Z7" i="13"/>
  <c r="Y7" i="13"/>
  <c r="X7" i="13"/>
  <c r="Z6" i="13"/>
  <c r="Y6" i="13"/>
  <c r="X6" i="13"/>
  <c r="Z5" i="13"/>
  <c r="Y5" i="13"/>
  <c r="X5" i="13"/>
  <c r="AC4" i="13"/>
  <c r="Z4" i="13"/>
  <c r="Y4" i="13"/>
  <c r="X4" i="13"/>
  <c r="AE4" i="13"/>
  <c r="Z3" i="13"/>
  <c r="Y3" i="13"/>
  <c r="X3" i="13"/>
  <c r="Z2" i="13"/>
  <c r="Y2" i="13"/>
  <c r="X2" i="13"/>
  <c r="V2" i="13"/>
  <c r="V2" i="12"/>
  <c r="AC30" i="12"/>
  <c r="Z29" i="12"/>
  <c r="Y29" i="12"/>
  <c r="X29" i="12"/>
  <c r="C29" i="12"/>
  <c r="AE29" i="12" s="1"/>
  <c r="Z28" i="12"/>
  <c r="Y28" i="12"/>
  <c r="X28" i="12"/>
  <c r="C28" i="12"/>
  <c r="AC28" i="12" s="1"/>
  <c r="Z27" i="12"/>
  <c r="Y27" i="12"/>
  <c r="X27" i="12"/>
  <c r="C27" i="12"/>
  <c r="AE27" i="12" s="1"/>
  <c r="Z26" i="12"/>
  <c r="Y26" i="12"/>
  <c r="X26" i="12"/>
  <c r="C26" i="12"/>
  <c r="AC26" i="12" s="1"/>
  <c r="Z25" i="12"/>
  <c r="Y25" i="12"/>
  <c r="X25" i="12"/>
  <c r="C25" i="12"/>
  <c r="AE25" i="12" s="1"/>
  <c r="Z24" i="12"/>
  <c r="Y24" i="12"/>
  <c r="X24" i="12"/>
  <c r="C24" i="12"/>
  <c r="AC24" i="12" s="1"/>
  <c r="Z23" i="12"/>
  <c r="Y23" i="12"/>
  <c r="X23" i="12"/>
  <c r="C23" i="12"/>
  <c r="AE23" i="12" s="1"/>
  <c r="Z22" i="12"/>
  <c r="Y22" i="12"/>
  <c r="X22" i="12"/>
  <c r="C22" i="12"/>
  <c r="AC22" i="12" s="1"/>
  <c r="Z21" i="12"/>
  <c r="Y21" i="12"/>
  <c r="X21" i="12"/>
  <c r="C21" i="12"/>
  <c r="AE21" i="12" s="1"/>
  <c r="Z20" i="12"/>
  <c r="Y20" i="12"/>
  <c r="X20" i="12"/>
  <c r="C20" i="12"/>
  <c r="AC20" i="12" s="1"/>
  <c r="Z19" i="12"/>
  <c r="Y19" i="12"/>
  <c r="X19" i="12"/>
  <c r="C19" i="12"/>
  <c r="AE19" i="12" s="1"/>
  <c r="Z18" i="12"/>
  <c r="Y18" i="12"/>
  <c r="X18" i="12"/>
  <c r="C18" i="12"/>
  <c r="AC18" i="12" s="1"/>
  <c r="Z17" i="12"/>
  <c r="Y17" i="12"/>
  <c r="X17" i="12"/>
  <c r="C17" i="12"/>
  <c r="AE17" i="12" s="1"/>
  <c r="Z16" i="12"/>
  <c r="Y16" i="12"/>
  <c r="X16" i="12"/>
  <c r="C16" i="12"/>
  <c r="AC16" i="12" s="1"/>
  <c r="Z15" i="12"/>
  <c r="Y15" i="12"/>
  <c r="X15" i="12"/>
  <c r="C15" i="12"/>
  <c r="AE15" i="12" s="1"/>
  <c r="Z14" i="12"/>
  <c r="Y14" i="12"/>
  <c r="X14" i="12"/>
  <c r="C14" i="12"/>
  <c r="AC14" i="12" s="1"/>
  <c r="Z13" i="12"/>
  <c r="Y13" i="12"/>
  <c r="X13" i="12"/>
  <c r="C13" i="12"/>
  <c r="AE13" i="12" s="1"/>
  <c r="Z12" i="12"/>
  <c r="Y12" i="12"/>
  <c r="X12" i="12"/>
  <c r="C12" i="12"/>
  <c r="AC12" i="12" s="1"/>
  <c r="Z11" i="12"/>
  <c r="Y11" i="12"/>
  <c r="X11" i="12"/>
  <c r="C11" i="12"/>
  <c r="AE11" i="12" s="1"/>
  <c r="Z10" i="12"/>
  <c r="Y10" i="12"/>
  <c r="X10" i="12"/>
  <c r="C10" i="12"/>
  <c r="AC10" i="12" s="1"/>
  <c r="Z9" i="12"/>
  <c r="Y9" i="12"/>
  <c r="X9" i="12"/>
  <c r="C9" i="12"/>
  <c r="AE9" i="12" s="1"/>
  <c r="Z8" i="12"/>
  <c r="Y8" i="12"/>
  <c r="X8" i="12"/>
  <c r="C8" i="12"/>
  <c r="AC8" i="12" s="1"/>
  <c r="Z7" i="12"/>
  <c r="Y7" i="12"/>
  <c r="X7" i="12"/>
  <c r="C7" i="12"/>
  <c r="AE7" i="12" s="1"/>
  <c r="Z6" i="12"/>
  <c r="Y6" i="12"/>
  <c r="X6" i="12"/>
  <c r="C6" i="12"/>
  <c r="AC6" i="12" s="1"/>
  <c r="Z5" i="12"/>
  <c r="Y5" i="12"/>
  <c r="X5" i="12"/>
  <c r="C5" i="12"/>
  <c r="AE5" i="12" s="1"/>
  <c r="Z4" i="12"/>
  <c r="Y4" i="12"/>
  <c r="X4" i="12"/>
  <c r="C4" i="12"/>
  <c r="AC4" i="12" s="1"/>
  <c r="Z3" i="12"/>
  <c r="Y3" i="12"/>
  <c r="X3" i="12"/>
  <c r="C3" i="12"/>
  <c r="AE3" i="12" s="1"/>
  <c r="Z2" i="12"/>
  <c r="Y2" i="12"/>
  <c r="X2" i="12"/>
  <c r="C2" i="12"/>
  <c r="AC32" i="11"/>
  <c r="AB31" i="11"/>
  <c r="AC28" i="11"/>
  <c r="AC20" i="11"/>
  <c r="AA11" i="11"/>
  <c r="AC4" i="11"/>
  <c r="Y3" i="11"/>
  <c r="Y32" i="11"/>
  <c r="C32" i="11"/>
  <c r="AH32" i="11" s="1"/>
  <c r="Y31" i="11"/>
  <c r="AC31" i="11"/>
  <c r="C31" i="11"/>
  <c r="AH31" i="11" s="1"/>
  <c r="C30" i="11"/>
  <c r="AE30" i="11" s="1"/>
  <c r="AB30" i="11"/>
  <c r="Y28" i="11"/>
  <c r="Y29" i="11"/>
  <c r="AA29" i="11"/>
  <c r="AB29" i="11"/>
  <c r="AC29" i="11"/>
  <c r="AC30" i="11"/>
  <c r="C3" i="11"/>
  <c r="AH3" i="11" s="1"/>
  <c r="C4" i="11"/>
  <c r="AE4" i="11" s="1"/>
  <c r="C5" i="11"/>
  <c r="AH5" i="11" s="1"/>
  <c r="C6" i="11"/>
  <c r="AG6" i="11" s="1"/>
  <c r="C7" i="11"/>
  <c r="AF7" i="11" s="1"/>
  <c r="C8" i="11"/>
  <c r="AE8" i="11" s="1"/>
  <c r="C9" i="11"/>
  <c r="AH9" i="11" s="1"/>
  <c r="C10" i="11"/>
  <c r="AG10" i="11" s="1"/>
  <c r="C11" i="11"/>
  <c r="AH11" i="11" s="1"/>
  <c r="C12" i="11"/>
  <c r="AE12" i="11" s="1"/>
  <c r="C13" i="11"/>
  <c r="AH13" i="11" s="1"/>
  <c r="C14" i="11"/>
  <c r="AF14" i="11" s="1"/>
  <c r="C15" i="11"/>
  <c r="C16" i="11"/>
  <c r="AH16" i="11" s="1"/>
  <c r="C17" i="11"/>
  <c r="AG17" i="11" s="1"/>
  <c r="C18" i="11"/>
  <c r="AF18" i="11" s="1"/>
  <c r="C19" i="11"/>
  <c r="AE19" i="11" s="1"/>
  <c r="C20" i="11"/>
  <c r="AH20" i="11" s="1"/>
  <c r="C21" i="11"/>
  <c r="AF21" i="11" s="1"/>
  <c r="C22" i="11"/>
  <c r="AE22" i="11" s="1"/>
  <c r="C23" i="11"/>
  <c r="AF23" i="11" s="1"/>
  <c r="C24" i="11"/>
  <c r="AG24" i="11" s="1"/>
  <c r="C25" i="11"/>
  <c r="AE25" i="11" s="1"/>
  <c r="C26" i="11"/>
  <c r="AE26" i="11" s="1"/>
  <c r="C27" i="11"/>
  <c r="AH27" i="11" s="1"/>
  <c r="C28" i="11"/>
  <c r="AG28" i="11" s="1"/>
  <c r="C29" i="11"/>
  <c r="AG29" i="11" s="1"/>
  <c r="C2" i="11"/>
  <c r="AG2" i="11" s="1"/>
  <c r="AC26" i="11"/>
  <c r="AB26" i="11"/>
  <c r="AA26" i="11"/>
  <c r="Y26" i="11"/>
  <c r="AC25" i="11"/>
  <c r="AB25" i="11"/>
  <c r="AA25" i="11"/>
  <c r="Y25" i="11"/>
  <c r="AC22" i="11"/>
  <c r="AB22" i="11"/>
  <c r="AA22" i="11"/>
  <c r="Y22" i="11"/>
  <c r="AC21" i="11"/>
  <c r="AB21" i="11"/>
  <c r="AA21" i="11"/>
  <c r="Y21" i="11"/>
  <c r="AB20" i="11"/>
  <c r="AC18" i="11"/>
  <c r="AB18" i="11"/>
  <c r="AA18" i="11"/>
  <c r="Y18" i="11"/>
  <c r="AE15" i="11"/>
  <c r="AC14" i="11"/>
  <c r="AB14" i="11"/>
  <c r="AA14" i="11"/>
  <c r="Y14" i="11"/>
  <c r="AH14" i="11"/>
  <c r="AC13" i="11"/>
  <c r="AB13" i="11"/>
  <c r="AA13" i="11"/>
  <c r="Y13" i="11"/>
  <c r="AE11" i="11"/>
  <c r="AC11" i="11"/>
  <c r="Y11" i="11"/>
  <c r="AC10" i="11"/>
  <c r="AB10" i="11"/>
  <c r="AA10" i="11"/>
  <c r="Y10" i="11"/>
  <c r="AE6" i="11"/>
  <c r="AC6" i="11"/>
  <c r="AB6" i="11"/>
  <c r="AA6" i="11"/>
  <c r="Y6" i="11"/>
  <c r="AB4" i="11"/>
  <c r="AF3" i="11"/>
  <c r="AC3" i="11"/>
  <c r="AB3" i="11"/>
  <c r="AC2" i="11"/>
  <c r="AB2" i="11"/>
  <c r="AA2" i="11"/>
  <c r="Y2" i="11"/>
  <c r="Y3" i="1"/>
  <c r="AA3" i="1"/>
  <c r="AB3" i="1"/>
  <c r="AC3" i="1"/>
  <c r="Y4" i="1"/>
  <c r="AA4" i="1"/>
  <c r="AB4" i="1"/>
  <c r="AC4" i="1"/>
  <c r="Y5" i="1"/>
  <c r="AA5" i="1"/>
  <c r="AB5" i="1"/>
  <c r="AC5" i="1"/>
  <c r="Y6" i="1"/>
  <c r="AA6" i="1"/>
  <c r="AB6" i="1"/>
  <c r="AC6" i="1"/>
  <c r="Y7" i="1"/>
  <c r="AA7" i="1"/>
  <c r="AB7" i="1"/>
  <c r="AC7" i="1"/>
  <c r="Y8" i="1"/>
  <c r="AA8" i="1"/>
  <c r="AB8" i="1"/>
  <c r="AC8" i="1"/>
  <c r="Y9" i="1"/>
  <c r="AA9" i="1"/>
  <c r="AB9" i="1"/>
  <c r="AC9" i="1"/>
  <c r="Y10" i="1"/>
  <c r="AA10" i="1"/>
  <c r="AB10" i="1"/>
  <c r="AC10" i="1"/>
  <c r="Y11" i="1"/>
  <c r="AA11" i="1"/>
  <c r="AB11" i="1"/>
  <c r="AC11" i="1"/>
  <c r="Y12" i="1"/>
  <c r="AA12" i="1"/>
  <c r="AB12" i="1"/>
  <c r="AC12" i="1"/>
  <c r="Y13" i="1"/>
  <c r="AA13" i="1"/>
  <c r="AB13" i="1"/>
  <c r="AC13" i="1"/>
  <c r="Y14" i="1"/>
  <c r="AA14" i="1"/>
  <c r="AB14" i="1"/>
  <c r="AC14" i="1"/>
  <c r="Y15" i="1"/>
  <c r="AA15" i="1"/>
  <c r="AB15" i="1"/>
  <c r="AC15" i="1"/>
  <c r="Y16" i="1"/>
  <c r="AA16" i="1"/>
  <c r="AB16" i="1"/>
  <c r="AC16" i="1"/>
  <c r="Y17" i="1"/>
  <c r="AA17" i="1"/>
  <c r="AB17" i="1"/>
  <c r="AC17" i="1"/>
  <c r="Y18" i="1"/>
  <c r="AA18" i="1"/>
  <c r="AB18" i="1"/>
  <c r="AC18" i="1"/>
  <c r="Y19" i="1"/>
  <c r="AA19" i="1"/>
  <c r="AB19" i="1"/>
  <c r="AC19" i="1"/>
  <c r="Y20" i="1"/>
  <c r="AA20" i="1"/>
  <c r="AB20" i="1"/>
  <c r="AC20" i="1"/>
  <c r="Y21" i="1"/>
  <c r="AA21" i="1"/>
  <c r="AB21" i="1"/>
  <c r="AC21" i="1"/>
  <c r="Y22" i="1"/>
  <c r="AA22" i="1"/>
  <c r="AB22" i="1"/>
  <c r="AC22" i="1"/>
  <c r="Y23" i="1"/>
  <c r="AA23" i="1"/>
  <c r="AB23" i="1"/>
  <c r="AC23" i="1"/>
  <c r="Y24" i="1"/>
  <c r="AA24" i="1"/>
  <c r="AB24" i="1"/>
  <c r="AC24" i="1"/>
  <c r="Y25" i="1"/>
  <c r="AA25" i="1"/>
  <c r="AB25" i="1"/>
  <c r="AC25" i="1"/>
  <c r="Y26" i="1"/>
  <c r="AA26" i="1"/>
  <c r="AB26" i="1"/>
  <c r="AC26" i="1"/>
  <c r="Y27" i="1"/>
  <c r="AA27" i="1"/>
  <c r="AB27" i="1"/>
  <c r="AC27" i="1"/>
  <c r="Y28" i="1"/>
  <c r="AA28" i="1"/>
  <c r="AB28" i="1"/>
  <c r="AC28" i="1"/>
  <c r="Y29" i="1"/>
  <c r="AA29" i="1"/>
  <c r="AB29" i="1"/>
  <c r="AC29" i="1"/>
  <c r="AC2" i="1"/>
  <c r="AB2" i="1"/>
  <c r="AA2" i="1"/>
  <c r="Y2" i="1"/>
  <c r="W95" i="1"/>
  <c r="W96" i="1"/>
  <c r="W101" i="1"/>
  <c r="W102" i="1"/>
  <c r="W103" i="1"/>
  <c r="W106" i="1"/>
  <c r="W107" i="1"/>
  <c r="W112" i="1"/>
  <c r="W114" i="1"/>
  <c r="W115" i="1"/>
  <c r="W116" i="1"/>
  <c r="W118" i="1"/>
  <c r="W119" i="1"/>
  <c r="W120" i="1"/>
  <c r="W121" i="1"/>
  <c r="W94" i="1"/>
  <c r="V95" i="1"/>
  <c r="V101" i="1"/>
  <c r="V102" i="1"/>
  <c r="V103" i="1"/>
  <c r="V106" i="1"/>
  <c r="V107" i="1"/>
  <c r="V108" i="1"/>
  <c r="V110" i="1"/>
  <c r="V115" i="1"/>
  <c r="V116" i="1"/>
  <c r="V117" i="1"/>
  <c r="V118" i="1"/>
  <c r="V119" i="1"/>
  <c r="V120" i="1"/>
  <c r="V121" i="1"/>
  <c r="V94" i="1"/>
  <c r="C3" i="1"/>
  <c r="C4" i="1"/>
  <c r="C5" i="1"/>
  <c r="C6" i="1"/>
  <c r="C7" i="1"/>
  <c r="C8" i="1"/>
  <c r="C9" i="1"/>
  <c r="AF9" i="1" s="1"/>
  <c r="C10" i="1"/>
  <c r="AF10" i="1" s="1"/>
  <c r="C11" i="1"/>
  <c r="AF11" i="1" s="1"/>
  <c r="C12" i="1"/>
  <c r="AF12" i="1" s="1"/>
  <c r="C13" i="1"/>
  <c r="AF13" i="1" s="1"/>
  <c r="C14" i="1"/>
  <c r="AF14" i="1" s="1"/>
  <c r="C15" i="1"/>
  <c r="C16" i="1"/>
  <c r="AF16" i="1" s="1"/>
  <c r="C17" i="1"/>
  <c r="C18" i="1"/>
  <c r="AF18" i="1" s="1"/>
  <c r="C19" i="1"/>
  <c r="C20" i="1"/>
  <c r="C21" i="1"/>
  <c r="C22" i="1"/>
  <c r="AF22" i="1" s="1"/>
  <c r="C23" i="1"/>
  <c r="AF23" i="1" s="1"/>
  <c r="C24" i="1"/>
  <c r="AF24" i="1" s="1"/>
  <c r="C25" i="1"/>
  <c r="C26" i="1"/>
  <c r="AF26" i="1" s="1"/>
  <c r="C27" i="1"/>
  <c r="AF27" i="1" s="1"/>
  <c r="C28" i="1"/>
  <c r="AF28" i="1" s="1"/>
  <c r="C29" i="1"/>
  <c r="AF29" i="1" s="1"/>
  <c r="C2" i="1"/>
  <c r="AE2" i="1" s="1"/>
  <c r="C3" i="2"/>
  <c r="AC3" i="2" s="1"/>
  <c r="C4" i="2"/>
  <c r="AC4" i="2" s="1"/>
  <c r="C5" i="2"/>
  <c r="AC5" i="2" s="1"/>
  <c r="C6" i="2"/>
  <c r="AC6" i="2" s="1"/>
  <c r="C7" i="2"/>
  <c r="AC7" i="2" s="1"/>
  <c r="C8" i="2"/>
  <c r="AC8" i="2" s="1"/>
  <c r="C9" i="2"/>
  <c r="AB9" i="2" s="1"/>
  <c r="C10" i="2"/>
  <c r="AD10" i="2" s="1"/>
  <c r="C11" i="2"/>
  <c r="AC11" i="2" s="1"/>
  <c r="C12" i="2"/>
  <c r="AC12" i="2" s="1"/>
  <c r="C13" i="2"/>
  <c r="AD13" i="2" s="1"/>
  <c r="C14" i="2"/>
  <c r="AE14" i="2" s="1"/>
  <c r="C15" i="2"/>
  <c r="AC15" i="2" s="1"/>
  <c r="C16" i="2"/>
  <c r="AC16" i="2" s="1"/>
  <c r="C17" i="2"/>
  <c r="AC17" i="2" s="1"/>
  <c r="C18" i="2"/>
  <c r="AB18" i="2" s="1"/>
  <c r="C19" i="2"/>
  <c r="AC19" i="2" s="1"/>
  <c r="C20" i="2"/>
  <c r="AC20" i="2" s="1"/>
  <c r="C21" i="2"/>
  <c r="AB21" i="2" s="1"/>
  <c r="C22" i="2"/>
  <c r="AC22" i="2" s="1"/>
  <c r="C23" i="2"/>
  <c r="AC23" i="2" s="1"/>
  <c r="C24" i="2"/>
  <c r="AC24" i="2" s="1"/>
  <c r="C25" i="2"/>
  <c r="AB25" i="2" s="1"/>
  <c r="C26" i="2"/>
  <c r="AD26" i="2" s="1"/>
  <c r="C27" i="2"/>
  <c r="AC27" i="2" s="1"/>
  <c r="C2" i="2"/>
  <c r="AB5" i="2"/>
  <c r="AE6" i="2"/>
  <c r="AD7" i="2"/>
  <c r="AE9" i="2"/>
  <c r="AE10" i="2"/>
  <c r="AD11" i="2"/>
  <c r="AC18" i="2"/>
  <c r="AE25" i="2"/>
  <c r="AB26" i="2"/>
  <c r="V3" i="2"/>
  <c r="X3" i="2"/>
  <c r="Y3" i="2"/>
  <c r="Z3" i="2"/>
  <c r="V4" i="2"/>
  <c r="X4" i="2"/>
  <c r="Y4" i="2"/>
  <c r="Z4" i="2"/>
  <c r="V5" i="2"/>
  <c r="X5" i="2"/>
  <c r="Y5" i="2"/>
  <c r="Z5" i="2"/>
  <c r="V6" i="2"/>
  <c r="X6" i="2"/>
  <c r="Y6" i="2"/>
  <c r="Z6" i="2"/>
  <c r="V7" i="2"/>
  <c r="X7" i="2"/>
  <c r="Y7" i="2"/>
  <c r="Z7" i="2"/>
  <c r="V8" i="2"/>
  <c r="X8" i="2"/>
  <c r="Y8" i="2"/>
  <c r="Z8" i="2"/>
  <c r="V9" i="2"/>
  <c r="X9" i="2"/>
  <c r="Y9" i="2"/>
  <c r="Z9" i="2"/>
  <c r="V10" i="2"/>
  <c r="X10" i="2"/>
  <c r="Y10" i="2"/>
  <c r="Z10" i="2"/>
  <c r="V11" i="2"/>
  <c r="X11" i="2"/>
  <c r="Y11" i="2"/>
  <c r="Z11" i="2"/>
  <c r="V12" i="2"/>
  <c r="X12" i="2"/>
  <c r="Y12" i="2"/>
  <c r="Z12" i="2"/>
  <c r="V13" i="2"/>
  <c r="X13" i="2"/>
  <c r="Y13" i="2"/>
  <c r="Z13" i="2"/>
  <c r="V14" i="2"/>
  <c r="X14" i="2"/>
  <c r="Y14" i="2"/>
  <c r="Z14" i="2"/>
  <c r="V15" i="2"/>
  <c r="X15" i="2"/>
  <c r="Y15" i="2"/>
  <c r="Z15" i="2"/>
  <c r="V16" i="2"/>
  <c r="X16" i="2"/>
  <c r="Y16" i="2"/>
  <c r="Z16" i="2"/>
  <c r="V17" i="2"/>
  <c r="X17" i="2"/>
  <c r="Y17" i="2"/>
  <c r="Z17" i="2"/>
  <c r="V18" i="2"/>
  <c r="X18" i="2"/>
  <c r="Y18" i="2"/>
  <c r="Z18" i="2"/>
  <c r="V19" i="2"/>
  <c r="X19" i="2"/>
  <c r="Y19" i="2"/>
  <c r="Z19" i="2"/>
  <c r="V20" i="2"/>
  <c r="X20" i="2"/>
  <c r="Y20" i="2"/>
  <c r="Z20" i="2"/>
  <c r="V21" i="2"/>
  <c r="X21" i="2"/>
  <c r="Y21" i="2"/>
  <c r="Z21" i="2"/>
  <c r="V22" i="2"/>
  <c r="X22" i="2"/>
  <c r="Y22" i="2"/>
  <c r="Z22" i="2"/>
  <c r="V23" i="2"/>
  <c r="X23" i="2"/>
  <c r="Y23" i="2"/>
  <c r="Z23" i="2"/>
  <c r="V24" i="2"/>
  <c r="X24" i="2"/>
  <c r="Y24" i="2"/>
  <c r="Z24" i="2"/>
  <c r="V25" i="2"/>
  <c r="X25" i="2"/>
  <c r="Y25" i="2"/>
  <c r="Z25" i="2"/>
  <c r="V26" i="2"/>
  <c r="X26" i="2"/>
  <c r="Y26" i="2"/>
  <c r="Z26" i="2"/>
  <c r="V27" i="2"/>
  <c r="X27" i="2"/>
  <c r="Y27" i="2"/>
  <c r="Z27" i="2"/>
  <c r="Z2" i="2"/>
  <c r="Y2" i="2"/>
  <c r="X2" i="2"/>
  <c r="V2" i="2"/>
  <c r="AE17" i="2" l="1"/>
  <c r="AC13" i="2"/>
  <c r="AF11" i="11"/>
  <c r="AD14" i="2"/>
  <c r="AF30" i="11"/>
  <c r="AH7" i="11"/>
  <c r="AB17" i="2"/>
  <c r="AD9" i="2"/>
  <c r="AF47" i="14"/>
  <c r="AE44" i="14"/>
  <c r="AG31" i="11"/>
  <c r="AD25" i="2"/>
  <c r="AF25" i="2" s="1"/>
  <c r="AB13" i="2"/>
  <c r="AF27" i="11"/>
  <c r="AE21" i="2"/>
  <c r="AD21" i="2"/>
  <c r="AH10" i="11"/>
  <c r="AE47" i="14"/>
  <c r="Z5" i="16"/>
  <c r="E12" i="8"/>
  <c r="K12" i="8"/>
  <c r="AC25" i="2"/>
  <c r="AC21" i="2"/>
  <c r="AD17" i="2"/>
  <c r="AE13" i="2"/>
  <c r="AC9" i="2"/>
  <c r="AE5" i="2"/>
  <c r="J12" i="8"/>
  <c r="AD5" i="2"/>
  <c r="AH18" i="1"/>
  <c r="AG47" i="14"/>
  <c r="G12" i="8"/>
  <c r="H12" i="8"/>
  <c r="D12" i="8"/>
  <c r="I12" i="8"/>
  <c r="AD23" i="2"/>
  <c r="AH25" i="11"/>
  <c r="AD27" i="2"/>
  <c r="AE18" i="2"/>
  <c r="AC14" i="2"/>
  <c r="AC10" i="2"/>
  <c r="AD6" i="2"/>
  <c r="Z21" i="1"/>
  <c r="AE29" i="1"/>
  <c r="AH10" i="1"/>
  <c r="H22" i="8"/>
  <c r="AF42" i="14"/>
  <c r="AH14" i="1"/>
  <c r="W27" i="2"/>
  <c r="AE26" i="2"/>
  <c r="AD18" i="2"/>
  <c r="AB14" i="2"/>
  <c r="AB10" i="2"/>
  <c r="AB6" i="2"/>
  <c r="AF20" i="1"/>
  <c r="AF8" i="1"/>
  <c r="AF4" i="1"/>
  <c r="Z27" i="1"/>
  <c r="Z11" i="1"/>
  <c r="AE26" i="1"/>
  <c r="AH46" i="14"/>
  <c r="AG38" i="14"/>
  <c r="Z15" i="16"/>
  <c r="Z23" i="16"/>
  <c r="Z27" i="16"/>
  <c r="I16" i="8"/>
  <c r="AF6" i="1"/>
  <c r="AG17" i="1"/>
  <c r="Z10" i="1"/>
  <c r="Z7" i="1"/>
  <c r="Z3" i="1"/>
  <c r="AH29" i="1"/>
  <c r="AH26" i="1"/>
  <c r="AE22" i="1"/>
  <c r="AG13" i="1"/>
  <c r="AG9" i="1"/>
  <c r="AE24" i="11"/>
  <c r="AE31" i="11"/>
  <c r="AF32" i="11"/>
  <c r="G22" i="8"/>
  <c r="AF41" i="14"/>
  <c r="AG37" i="14"/>
  <c r="AF34" i="14"/>
  <c r="AG31" i="14"/>
  <c r="AG27" i="14"/>
  <c r="AG23" i="14"/>
  <c r="AG19" i="14"/>
  <c r="AG15" i="14"/>
  <c r="AG11" i="14"/>
  <c r="AG7" i="14"/>
  <c r="Z9" i="16"/>
  <c r="Z11" i="16"/>
  <c r="W2" i="2"/>
  <c r="AE22" i="2"/>
  <c r="AD16" i="2"/>
  <c r="AD12" i="2"/>
  <c r="W19" i="2"/>
  <c r="W3" i="2"/>
  <c r="AC26" i="2"/>
  <c r="AD22" i="2"/>
  <c r="AE4" i="2"/>
  <c r="AF25" i="1"/>
  <c r="AF21" i="1"/>
  <c r="AF17" i="1"/>
  <c r="AF5" i="1"/>
  <c r="Z16" i="1"/>
  <c r="Z15" i="1"/>
  <c r="AG29" i="1"/>
  <c r="AE13" i="1"/>
  <c r="AE9" i="1"/>
  <c r="AH24" i="11"/>
  <c r="AB29" i="13"/>
  <c r="W30" i="13"/>
  <c r="AF45" i="14"/>
  <c r="AG42" i="14"/>
  <c r="AF37" i="14"/>
  <c r="AG33" i="14"/>
  <c r="AF31" i="14"/>
  <c r="AF27" i="14"/>
  <c r="AF23" i="14"/>
  <c r="AF19" i="14"/>
  <c r="AF15" i="14"/>
  <c r="AF11" i="14"/>
  <c r="AF7" i="14"/>
  <c r="Z57" i="16"/>
  <c r="Z58" i="16"/>
  <c r="AB22" i="2"/>
  <c r="AF33" i="14"/>
  <c r="AG30" i="14"/>
  <c r="AG26" i="14"/>
  <c r="AG22" i="14"/>
  <c r="AG18" i="14"/>
  <c r="AG14" i="14"/>
  <c r="AG10" i="14"/>
  <c r="AG6" i="14"/>
  <c r="Z19" i="16"/>
  <c r="Z25" i="16"/>
  <c r="AH24" i="1"/>
  <c r="W8" i="2"/>
  <c r="W7" i="2"/>
  <c r="AE20" i="2"/>
  <c r="AE16" i="2"/>
  <c r="AF19" i="1"/>
  <c r="AF15" i="1"/>
  <c r="AF7" i="1"/>
  <c r="AF3" i="1"/>
  <c r="AH17" i="1"/>
  <c r="Z26" i="1"/>
  <c r="Z23" i="1"/>
  <c r="Z19" i="1"/>
  <c r="Z14" i="1"/>
  <c r="C16" i="8" s="1"/>
  <c r="Z5" i="1"/>
  <c r="AH2" i="1"/>
  <c r="AH28" i="1"/>
  <c r="AH22" i="1"/>
  <c r="AH13" i="1"/>
  <c r="AH9" i="1"/>
  <c r="AF31" i="11"/>
  <c r="AG41" i="14"/>
  <c r="AF38" i="14"/>
  <c r="AG34" i="14"/>
  <c r="AF30" i="14"/>
  <c r="AF26" i="14"/>
  <c r="AF22" i="14"/>
  <c r="AF18" i="14"/>
  <c r="AF14" i="14"/>
  <c r="AF10" i="14"/>
  <c r="AF6" i="14"/>
  <c r="AG3" i="14"/>
  <c r="AF3" i="14"/>
  <c r="Z12" i="16"/>
  <c r="C12" i="8" s="1"/>
  <c r="F12" i="8"/>
  <c r="Z17" i="16"/>
  <c r="Z7" i="16"/>
  <c r="Z21" i="16"/>
  <c r="Z13" i="16"/>
  <c r="AI12" i="16"/>
  <c r="AI4" i="16"/>
  <c r="AI23" i="16"/>
  <c r="AJ23" i="16" s="1"/>
  <c r="AI24" i="16"/>
  <c r="AI26" i="16"/>
  <c r="AI9" i="16"/>
  <c r="AI14" i="16"/>
  <c r="AI27" i="16"/>
  <c r="AJ27" i="16" s="1"/>
  <c r="AI15" i="16"/>
  <c r="AI16" i="16"/>
  <c r="AI18" i="16"/>
  <c r="AI19" i="16"/>
  <c r="AJ19" i="16" s="1"/>
  <c r="AI20" i="16"/>
  <c r="AI22" i="16"/>
  <c r="AI5" i="16"/>
  <c r="AJ5" i="16" s="1"/>
  <c r="AI3" i="16"/>
  <c r="Z3" i="16"/>
  <c r="Z4" i="16"/>
  <c r="AI7" i="16"/>
  <c r="AI10" i="16"/>
  <c r="Z10" i="16"/>
  <c r="Z16" i="16"/>
  <c r="Z20" i="16"/>
  <c r="Z24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2" i="16"/>
  <c r="AI2" i="16"/>
  <c r="AI6" i="16"/>
  <c r="Z6" i="16"/>
  <c r="AI11" i="16"/>
  <c r="AJ11" i="16" s="1"/>
  <c r="Z14" i="16"/>
  <c r="Z18" i="16"/>
  <c r="Z22" i="16"/>
  <c r="Z26" i="16"/>
  <c r="AI8" i="16"/>
  <c r="Z8" i="16"/>
  <c r="AI13" i="16"/>
  <c r="AI17" i="16"/>
  <c r="AI21" i="16"/>
  <c r="AI25" i="16"/>
  <c r="Z53" i="15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Z25" i="1"/>
  <c r="Z20" i="1"/>
  <c r="Z9" i="1"/>
  <c r="Z4" i="1"/>
  <c r="AE28" i="1"/>
  <c r="AE27" i="1"/>
  <c r="AE25" i="1"/>
  <c r="AE24" i="1"/>
  <c r="AE23" i="1"/>
  <c r="AE21" i="1"/>
  <c r="AE20" i="1"/>
  <c r="AE19" i="1"/>
  <c r="AE18" i="1"/>
  <c r="AE17" i="1"/>
  <c r="AE16" i="1"/>
  <c r="AE15" i="1"/>
  <c r="AE14" i="1"/>
  <c r="AE12" i="1"/>
  <c r="AE11" i="1"/>
  <c r="AE10" i="1"/>
  <c r="AE8" i="1"/>
  <c r="AE7" i="1"/>
  <c r="AE6" i="1"/>
  <c r="AE5" i="1"/>
  <c r="AE4" i="1"/>
  <c r="AE3" i="1"/>
  <c r="F16" i="8"/>
  <c r="AH18" i="11"/>
  <c r="AE18" i="11"/>
  <c r="AC2" i="12"/>
  <c r="I23" i="8" s="1"/>
  <c r="D23" i="8"/>
  <c r="AC29" i="12"/>
  <c r="AH5" i="14"/>
  <c r="AE5" i="14"/>
  <c r="AH9" i="14"/>
  <c r="AE9" i="14"/>
  <c r="AH13" i="14"/>
  <c r="AE13" i="14"/>
  <c r="AH17" i="14"/>
  <c r="AE17" i="14"/>
  <c r="AH21" i="14"/>
  <c r="AE21" i="14"/>
  <c r="AH25" i="14"/>
  <c r="AE25" i="14"/>
  <c r="AH29" i="14"/>
  <c r="AE29" i="14"/>
  <c r="AH43" i="14"/>
  <c r="AE43" i="14"/>
  <c r="AH39" i="14"/>
  <c r="AE39" i="14"/>
  <c r="AH35" i="14"/>
  <c r="AE35" i="14"/>
  <c r="AG43" i="14"/>
  <c r="AG39" i="14"/>
  <c r="AG35" i="14"/>
  <c r="AG29" i="14"/>
  <c r="AG25" i="14"/>
  <c r="AG21" i="14"/>
  <c r="AG17" i="14"/>
  <c r="AG13" i="14"/>
  <c r="AG9" i="14"/>
  <c r="AG5" i="14"/>
  <c r="Z47" i="14"/>
  <c r="Z45" i="14"/>
  <c r="W11" i="2"/>
  <c r="AH25" i="1"/>
  <c r="AH21" i="1"/>
  <c r="AH8" i="1"/>
  <c r="AH7" i="1"/>
  <c r="AH6" i="1"/>
  <c r="AH5" i="1"/>
  <c r="AH4" i="1"/>
  <c r="AH3" i="1"/>
  <c r="G16" i="8"/>
  <c r="K16" i="8"/>
  <c r="E23" i="8"/>
  <c r="AB23" i="13"/>
  <c r="AD23" i="13"/>
  <c r="AB3" i="13"/>
  <c r="AC3" i="13"/>
  <c r="AF35" i="14"/>
  <c r="AF29" i="14"/>
  <c r="AF25" i="14"/>
  <c r="AF21" i="14"/>
  <c r="AF17" i="14"/>
  <c r="AF13" i="14"/>
  <c r="AF9" i="14"/>
  <c r="AF5" i="14"/>
  <c r="AE46" i="14"/>
  <c r="AF46" i="14"/>
  <c r="W22" i="2"/>
  <c r="AH23" i="1"/>
  <c r="AE8" i="2"/>
  <c r="Z22" i="1"/>
  <c r="Z17" i="1"/>
  <c r="Z12" i="1"/>
  <c r="Z6" i="1"/>
  <c r="AF2" i="1"/>
  <c r="AG25" i="1"/>
  <c r="AG24" i="1"/>
  <c r="AG23" i="1"/>
  <c r="AG22" i="1"/>
  <c r="AG21" i="1"/>
  <c r="AG20" i="1"/>
  <c r="AG19" i="1"/>
  <c r="AG18" i="1"/>
  <c r="AG12" i="1"/>
  <c r="AG11" i="1"/>
  <c r="AG10" i="1"/>
  <c r="AG5" i="1"/>
  <c r="AG4" i="1"/>
  <c r="AG3" i="1"/>
  <c r="D16" i="8"/>
  <c r="H16" i="8"/>
  <c r="AH2" i="11"/>
  <c r="AH27" i="1"/>
  <c r="AH20" i="1"/>
  <c r="AH19" i="1"/>
  <c r="AH16" i="1"/>
  <c r="AH15" i="1"/>
  <c r="AH12" i="1"/>
  <c r="AH11" i="1"/>
  <c r="W18" i="2"/>
  <c r="W15" i="2"/>
  <c r="W6" i="2"/>
  <c r="W5" i="2"/>
  <c r="AE24" i="2"/>
  <c r="AD20" i="2"/>
  <c r="AD15" i="2"/>
  <c r="AD4" i="2"/>
  <c r="Z28" i="1"/>
  <c r="AG28" i="1"/>
  <c r="AG27" i="1"/>
  <c r="AG26" i="1"/>
  <c r="AG16" i="1"/>
  <c r="AG15" i="1"/>
  <c r="AG14" i="1"/>
  <c r="J16" i="8" s="1"/>
  <c r="AG8" i="1"/>
  <c r="AG7" i="1"/>
  <c r="AG6" i="1"/>
  <c r="F23" i="8"/>
  <c r="W24" i="2"/>
  <c r="W23" i="2"/>
  <c r="AD24" i="2"/>
  <c r="AD19" i="2"/>
  <c r="AE12" i="2"/>
  <c r="AD8" i="2"/>
  <c r="AD3" i="2"/>
  <c r="Z29" i="1"/>
  <c r="Z24" i="1"/>
  <c r="Z18" i="1"/>
  <c r="Z13" i="1"/>
  <c r="Z8" i="1"/>
  <c r="AG2" i="1"/>
  <c r="E16" i="8"/>
  <c r="AE10" i="11"/>
  <c r="AE21" i="11"/>
  <c r="AH28" i="11"/>
  <c r="AG32" i="11"/>
  <c r="AE32" i="11"/>
  <c r="G23" i="8"/>
  <c r="AC19" i="13"/>
  <c r="F22" i="8"/>
  <c r="E22" i="8"/>
  <c r="AH4" i="14"/>
  <c r="AE4" i="14"/>
  <c r="AH8" i="14"/>
  <c r="AE8" i="14"/>
  <c r="AH12" i="14"/>
  <c r="AE12" i="14"/>
  <c r="AH16" i="14"/>
  <c r="AE16" i="14"/>
  <c r="AH20" i="14"/>
  <c r="AE20" i="14"/>
  <c r="AH24" i="14"/>
  <c r="AE24" i="14"/>
  <c r="AH28" i="14"/>
  <c r="AE28" i="14"/>
  <c r="AH32" i="14"/>
  <c r="AE32" i="14"/>
  <c r="AH40" i="14"/>
  <c r="AE40" i="14"/>
  <c r="AH36" i="14"/>
  <c r="AE36" i="14"/>
  <c r="AF40" i="14"/>
  <c r="AF36" i="14"/>
  <c r="AF32" i="14"/>
  <c r="AF28" i="14"/>
  <c r="AF24" i="14"/>
  <c r="AF20" i="14"/>
  <c r="AF16" i="14"/>
  <c r="AF12" i="14"/>
  <c r="AF8" i="14"/>
  <c r="AF4" i="14"/>
  <c r="AF60" i="15"/>
  <c r="AF59" i="15"/>
  <c r="AF58" i="15"/>
  <c r="AF57" i="15"/>
  <c r="AF56" i="15"/>
  <c r="AF55" i="15"/>
  <c r="AF54" i="15"/>
  <c r="Z54" i="15"/>
  <c r="AF53" i="15"/>
  <c r="AG52" i="15"/>
  <c r="AG51" i="15"/>
  <c r="AG50" i="15"/>
  <c r="AG49" i="15"/>
  <c r="AG48" i="15"/>
  <c r="D13" i="8"/>
  <c r="AE60" i="15"/>
  <c r="AE59" i="15"/>
  <c r="AE58" i="15"/>
  <c r="AE57" i="15"/>
  <c r="AE56" i="15"/>
  <c r="AE55" i="15"/>
  <c r="AE54" i="15"/>
  <c r="AE53" i="15"/>
  <c r="AF52" i="15"/>
  <c r="AF51" i="15"/>
  <c r="Z51" i="15"/>
  <c r="AF50" i="15"/>
  <c r="Z50" i="15"/>
  <c r="AF49" i="15"/>
  <c r="Z49" i="15"/>
  <c r="AF48" i="15"/>
  <c r="E13" i="8"/>
  <c r="AE42" i="14"/>
  <c r="AE41" i="14"/>
  <c r="AI41" i="14" s="1"/>
  <c r="AE38" i="14"/>
  <c r="AI38" i="14" s="1"/>
  <c r="AE37" i="14"/>
  <c r="AE34" i="14"/>
  <c r="AE33" i="14"/>
  <c r="AI33" i="14" s="1"/>
  <c r="AE31" i="14"/>
  <c r="AE30" i="14"/>
  <c r="AE27" i="14"/>
  <c r="AE26" i="14"/>
  <c r="AE23" i="14"/>
  <c r="AE22" i="14"/>
  <c r="AE19" i="14"/>
  <c r="AE18" i="14"/>
  <c r="AI18" i="14" s="1"/>
  <c r="AE15" i="14"/>
  <c r="AE14" i="14"/>
  <c r="AE11" i="14"/>
  <c r="AE10" i="14"/>
  <c r="AI10" i="14" s="1"/>
  <c r="AE7" i="14"/>
  <c r="AE6" i="14"/>
  <c r="AE3" i="14"/>
  <c r="AG40" i="15"/>
  <c r="AE47" i="15"/>
  <c r="AH60" i="15"/>
  <c r="Z60" i="15"/>
  <c r="AH59" i="15"/>
  <c r="AH58" i="15"/>
  <c r="AH57" i="15"/>
  <c r="Z57" i="15"/>
  <c r="AH56" i="15"/>
  <c r="AH55" i="15"/>
  <c r="AH54" i="15"/>
  <c r="AH53" i="15"/>
  <c r="AE52" i="15"/>
  <c r="AE51" i="15"/>
  <c r="AE50" i="15"/>
  <c r="AE49" i="15"/>
  <c r="AE48" i="15"/>
  <c r="F13" i="8"/>
  <c r="J13" i="8"/>
  <c r="AC2" i="13"/>
  <c r="Z46" i="14"/>
  <c r="AG36" i="15"/>
  <c r="G13" i="8"/>
  <c r="Z48" i="15"/>
  <c r="Z4" i="15"/>
  <c r="Z8" i="15"/>
  <c r="Z10" i="15"/>
  <c r="Z13" i="15"/>
  <c r="Z19" i="15"/>
  <c r="Z24" i="15"/>
  <c r="Z26" i="15"/>
  <c r="Z29" i="15"/>
  <c r="Z35" i="15"/>
  <c r="Z40" i="15"/>
  <c r="Z42" i="15"/>
  <c r="Z45" i="15"/>
  <c r="Z58" i="15"/>
  <c r="Z55" i="15"/>
  <c r="Z52" i="15"/>
  <c r="Z59" i="15"/>
  <c r="Z56" i="15"/>
  <c r="Z3" i="15"/>
  <c r="Z17" i="15"/>
  <c r="Z23" i="15"/>
  <c r="Z30" i="15"/>
  <c r="Z33" i="15"/>
  <c r="Z44" i="15"/>
  <c r="Z47" i="15"/>
  <c r="Z2" i="15"/>
  <c r="Z6" i="15"/>
  <c r="Z9" i="15"/>
  <c r="Z15" i="15"/>
  <c r="Z20" i="15"/>
  <c r="Z22" i="15"/>
  <c r="Z25" i="15"/>
  <c r="Z31" i="15"/>
  <c r="Z36" i="15"/>
  <c r="Z38" i="15"/>
  <c r="Z41" i="15"/>
  <c r="Z7" i="15"/>
  <c r="Z12" i="15"/>
  <c r="Z14" i="15"/>
  <c r="Z28" i="15"/>
  <c r="Z39" i="15"/>
  <c r="Z46" i="15"/>
  <c r="Z5" i="15"/>
  <c r="Z11" i="15"/>
  <c r="Z16" i="15"/>
  <c r="Z18" i="15"/>
  <c r="Z21" i="15"/>
  <c r="Z27" i="15"/>
  <c r="Z32" i="15"/>
  <c r="Z34" i="15"/>
  <c r="Z37" i="15"/>
  <c r="Z43" i="15"/>
  <c r="AH19" i="15"/>
  <c r="AH27" i="15"/>
  <c r="AH31" i="15"/>
  <c r="AE3" i="15"/>
  <c r="AE7" i="15"/>
  <c r="AH8" i="15"/>
  <c r="AE11" i="15"/>
  <c r="AH12" i="15"/>
  <c r="AE15" i="15"/>
  <c r="AH16" i="15"/>
  <c r="AE19" i="15"/>
  <c r="AH20" i="15"/>
  <c r="AE23" i="15"/>
  <c r="AH24" i="15"/>
  <c r="AE27" i="15"/>
  <c r="AH28" i="15"/>
  <c r="AE31" i="15"/>
  <c r="AH32" i="15"/>
  <c r="AE35" i="15"/>
  <c r="AH36" i="15"/>
  <c r="AE39" i="15"/>
  <c r="AH40" i="15"/>
  <c r="AE43" i="15"/>
  <c r="AH44" i="15"/>
  <c r="AH3" i="15"/>
  <c r="AH7" i="15"/>
  <c r="AH11" i="15"/>
  <c r="AH15" i="15"/>
  <c r="AH23" i="15"/>
  <c r="AH35" i="15"/>
  <c r="AH39" i="15"/>
  <c r="AH43" i="15"/>
  <c r="AG46" i="15"/>
  <c r="AG47" i="15"/>
  <c r="AF2" i="15"/>
  <c r="AI2" i="15" s="1"/>
  <c r="AF3" i="15"/>
  <c r="AF4" i="15"/>
  <c r="AI4" i="15" s="1"/>
  <c r="AF5" i="15"/>
  <c r="AI5" i="15" s="1"/>
  <c r="AF6" i="15"/>
  <c r="AI6" i="15" s="1"/>
  <c r="AF7" i="15"/>
  <c r="AF8" i="15"/>
  <c r="AF9" i="15"/>
  <c r="AI9" i="15" s="1"/>
  <c r="AF10" i="15"/>
  <c r="AI10" i="15" s="1"/>
  <c r="AF11" i="15"/>
  <c r="AF12" i="15"/>
  <c r="AF13" i="15"/>
  <c r="AI13" i="15" s="1"/>
  <c r="AF14" i="15"/>
  <c r="AI14" i="15" s="1"/>
  <c r="AF15" i="15"/>
  <c r="AF16" i="15"/>
  <c r="AF17" i="15"/>
  <c r="AI17" i="15" s="1"/>
  <c r="AF18" i="15"/>
  <c r="AI18" i="15" s="1"/>
  <c r="AF19" i="15"/>
  <c r="AF20" i="15"/>
  <c r="AF21" i="15"/>
  <c r="AI21" i="15" s="1"/>
  <c r="AF22" i="15"/>
  <c r="AI22" i="15" s="1"/>
  <c r="AF23" i="15"/>
  <c r="AF24" i="15"/>
  <c r="AF25" i="15"/>
  <c r="AI25" i="15" s="1"/>
  <c r="AF26" i="15"/>
  <c r="AI26" i="15" s="1"/>
  <c r="AJ26" i="15" s="1"/>
  <c r="AF27" i="15"/>
  <c r="AF28" i="15"/>
  <c r="AF29" i="15"/>
  <c r="AI29" i="15" s="1"/>
  <c r="AF30" i="15"/>
  <c r="AI30" i="15" s="1"/>
  <c r="AF31" i="15"/>
  <c r="AF32" i="15"/>
  <c r="AF33" i="15"/>
  <c r="AI33" i="15" s="1"/>
  <c r="AF34" i="15"/>
  <c r="AI34" i="15" s="1"/>
  <c r="AF35" i="15"/>
  <c r="AF36" i="15"/>
  <c r="AF37" i="15"/>
  <c r="AI37" i="15" s="1"/>
  <c r="AF38" i="15"/>
  <c r="AI38" i="15" s="1"/>
  <c r="AF39" i="15"/>
  <c r="AF40" i="15"/>
  <c r="AF41" i="15"/>
  <c r="AI41" i="15" s="1"/>
  <c r="AJ41" i="15" s="1"/>
  <c r="AF42" i="15"/>
  <c r="AI42" i="15" s="1"/>
  <c r="AJ42" i="15" s="1"/>
  <c r="AF43" i="15"/>
  <c r="AF44" i="15"/>
  <c r="AF45" i="15"/>
  <c r="AI45" i="15" s="1"/>
  <c r="AJ45" i="15" s="1"/>
  <c r="AF46" i="15"/>
  <c r="AF47" i="15"/>
  <c r="AG45" i="14"/>
  <c r="AG44" i="14"/>
  <c r="AF44" i="14"/>
  <c r="F14" i="8"/>
  <c r="E14" i="8"/>
  <c r="G14" i="8"/>
  <c r="D14" i="8"/>
  <c r="Z33" i="14"/>
  <c r="Z37" i="14"/>
  <c r="Z38" i="14"/>
  <c r="Z39" i="14"/>
  <c r="Z36" i="14"/>
  <c r="Z35" i="14"/>
  <c r="Z41" i="14"/>
  <c r="Z44" i="14"/>
  <c r="Z5" i="14"/>
  <c r="Z9" i="14"/>
  <c r="Z13" i="14"/>
  <c r="Z17" i="14"/>
  <c r="Z21" i="14"/>
  <c r="Z25" i="14"/>
  <c r="Z29" i="14"/>
  <c r="Z40" i="14"/>
  <c r="Z43" i="14"/>
  <c r="Z42" i="14"/>
  <c r="Z34" i="14"/>
  <c r="Z4" i="14"/>
  <c r="Z16" i="14"/>
  <c r="Z24" i="14"/>
  <c r="Z28" i="14"/>
  <c r="Z32" i="14"/>
  <c r="Z2" i="14"/>
  <c r="Z6" i="14"/>
  <c r="Z10" i="14"/>
  <c r="Z14" i="14"/>
  <c r="Z18" i="14"/>
  <c r="Z22" i="14"/>
  <c r="Z26" i="14"/>
  <c r="Z30" i="14"/>
  <c r="Z8" i="14"/>
  <c r="Z12" i="14"/>
  <c r="Z20" i="14"/>
  <c r="Z3" i="14"/>
  <c r="Z7" i="14"/>
  <c r="Z11" i="14"/>
  <c r="Z15" i="14"/>
  <c r="Z19" i="14"/>
  <c r="Z23" i="14"/>
  <c r="Z27" i="14"/>
  <c r="Z31" i="14"/>
  <c r="AF2" i="14"/>
  <c r="AE2" i="14"/>
  <c r="H14" i="8" s="1"/>
  <c r="AH2" i="14"/>
  <c r="D22" i="8"/>
  <c r="AB5" i="13"/>
  <c r="AE8" i="13"/>
  <c r="AC8" i="13"/>
  <c r="AE12" i="13"/>
  <c r="AC12" i="13"/>
  <c r="AE16" i="13"/>
  <c r="AC16" i="13"/>
  <c r="AD20" i="13"/>
  <c r="AE24" i="13"/>
  <c r="AC24" i="13"/>
  <c r="AE28" i="13"/>
  <c r="AC28" i="13"/>
  <c r="AD4" i="13"/>
  <c r="AE7" i="13"/>
  <c r="AB7" i="13"/>
  <c r="AE20" i="13"/>
  <c r="AC20" i="13"/>
  <c r="W2" i="13"/>
  <c r="W10" i="13"/>
  <c r="W19" i="13"/>
  <c r="W26" i="13"/>
  <c r="AC22" i="13"/>
  <c r="AC11" i="13"/>
  <c r="AD3" i="13"/>
  <c r="AE11" i="13"/>
  <c r="AB11" i="13"/>
  <c r="AC14" i="13"/>
  <c r="AD15" i="13"/>
  <c r="AD27" i="13"/>
  <c r="AB27" i="13"/>
  <c r="AB2" i="13"/>
  <c r="W3" i="13"/>
  <c r="AC6" i="13"/>
  <c r="AB26" i="13"/>
  <c r="W28" i="13"/>
  <c r="AE3" i="13"/>
  <c r="AD7" i="13"/>
  <c r="AB10" i="13"/>
  <c r="W13" i="13"/>
  <c r="C22" i="8" s="1"/>
  <c r="AC15" i="13"/>
  <c r="AC18" i="13"/>
  <c r="W22" i="13"/>
  <c r="AC23" i="13"/>
  <c r="W18" i="13"/>
  <c r="AD2" i="13"/>
  <c r="W6" i="13"/>
  <c r="W14" i="13"/>
  <c r="AE15" i="13"/>
  <c r="W16" i="13"/>
  <c r="AE23" i="13"/>
  <c r="W4" i="13"/>
  <c r="W17" i="13"/>
  <c r="W20" i="13"/>
  <c r="W9" i="13"/>
  <c r="W12" i="13"/>
  <c r="W15" i="13"/>
  <c r="W25" i="13"/>
  <c r="W7" i="13"/>
  <c r="W23" i="13"/>
  <c r="W5" i="13"/>
  <c r="W8" i="13"/>
  <c r="W11" i="13"/>
  <c r="W21" i="13"/>
  <c r="W24" i="13"/>
  <c r="W27" i="13"/>
  <c r="W29" i="13"/>
  <c r="AF19" i="13"/>
  <c r="AE9" i="13"/>
  <c r="AE17" i="13"/>
  <c r="AE25" i="13"/>
  <c r="AD13" i="13"/>
  <c r="J22" i="8" s="1"/>
  <c r="AE14" i="13"/>
  <c r="AD17" i="13"/>
  <c r="AE18" i="13"/>
  <c r="AD21" i="13"/>
  <c r="AE22" i="13"/>
  <c r="AD25" i="13"/>
  <c r="AE26" i="13"/>
  <c r="AD29" i="13"/>
  <c r="AB4" i="13"/>
  <c r="AC5" i="13"/>
  <c r="AD6" i="13"/>
  <c r="AB8" i="13"/>
  <c r="AC9" i="13"/>
  <c r="AD10" i="13"/>
  <c r="AB12" i="13"/>
  <c r="AC13" i="13"/>
  <c r="I22" i="8" s="1"/>
  <c r="AD14" i="13"/>
  <c r="AB16" i="13"/>
  <c r="AC17" i="13"/>
  <c r="AD18" i="13"/>
  <c r="AB20" i="13"/>
  <c r="AC21" i="13"/>
  <c r="AD22" i="13"/>
  <c r="AB24" i="13"/>
  <c r="AC25" i="13"/>
  <c r="AD26" i="13"/>
  <c r="AE27" i="13"/>
  <c r="AB28" i="13"/>
  <c r="AC29" i="13"/>
  <c r="AE5" i="13"/>
  <c r="AE13" i="13"/>
  <c r="K22" i="8" s="1"/>
  <c r="AE21" i="13"/>
  <c r="AD5" i="13"/>
  <c r="AE6" i="13"/>
  <c r="AD9" i="13"/>
  <c r="AE10" i="13"/>
  <c r="W2" i="12"/>
  <c r="C23" i="8" s="1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AB29" i="12"/>
  <c r="AC13" i="12"/>
  <c r="AC9" i="12"/>
  <c r="AC25" i="12"/>
  <c r="AC17" i="12"/>
  <c r="AC5" i="12"/>
  <c r="AC21" i="12"/>
  <c r="AB3" i="12"/>
  <c r="AB7" i="12"/>
  <c r="AB5" i="12"/>
  <c r="AB9" i="12"/>
  <c r="AB13" i="12"/>
  <c r="AB17" i="12"/>
  <c r="AB21" i="12"/>
  <c r="AB25" i="12"/>
  <c r="AC3" i="12"/>
  <c r="AC7" i="12"/>
  <c r="AC11" i="12"/>
  <c r="AC15" i="12"/>
  <c r="AC19" i="12"/>
  <c r="AC23" i="12"/>
  <c r="AC27" i="12"/>
  <c r="AB11" i="12"/>
  <c r="AB15" i="12"/>
  <c r="AB19" i="12"/>
  <c r="AB23" i="12"/>
  <c r="AB27" i="12"/>
  <c r="AE2" i="12"/>
  <c r="K23" i="8" s="1"/>
  <c r="AE4" i="12"/>
  <c r="AE8" i="12"/>
  <c r="AE10" i="12"/>
  <c r="AE14" i="12"/>
  <c r="AE16" i="12"/>
  <c r="AE20" i="12"/>
  <c r="AE24" i="12"/>
  <c r="AE28" i="12"/>
  <c r="AD6" i="12"/>
  <c r="AD10" i="12"/>
  <c r="AD14" i="12"/>
  <c r="AD18" i="12"/>
  <c r="AD22" i="12"/>
  <c r="AD26" i="12"/>
  <c r="AD30" i="12"/>
  <c r="AB2" i="12"/>
  <c r="H23" i="8" s="1"/>
  <c r="AD3" i="12"/>
  <c r="AB4" i="12"/>
  <c r="AD5" i="12"/>
  <c r="AB6" i="12"/>
  <c r="AD7" i="12"/>
  <c r="AB8" i="12"/>
  <c r="AD9" i="12"/>
  <c r="AB10" i="12"/>
  <c r="AD11" i="12"/>
  <c r="AB12" i="12"/>
  <c r="AD13" i="12"/>
  <c r="AB14" i="12"/>
  <c r="AD15" i="12"/>
  <c r="AB16" i="12"/>
  <c r="AD17" i="12"/>
  <c r="AB18" i="12"/>
  <c r="AD19" i="12"/>
  <c r="AB20" i="12"/>
  <c r="AD21" i="12"/>
  <c r="AB22" i="12"/>
  <c r="AD23" i="12"/>
  <c r="AB24" i="12"/>
  <c r="AD25" i="12"/>
  <c r="AB26" i="12"/>
  <c r="AD27" i="12"/>
  <c r="AB28" i="12"/>
  <c r="AD29" i="12"/>
  <c r="AB30" i="12"/>
  <c r="AE6" i="12"/>
  <c r="AE12" i="12"/>
  <c r="AE18" i="12"/>
  <c r="AE22" i="12"/>
  <c r="AE26" i="12"/>
  <c r="AE30" i="12"/>
  <c r="AD2" i="12"/>
  <c r="J23" i="8" s="1"/>
  <c r="AD4" i="12"/>
  <c r="AD8" i="12"/>
  <c r="AD12" i="12"/>
  <c r="AD16" i="12"/>
  <c r="AD20" i="12"/>
  <c r="AD24" i="12"/>
  <c r="AD28" i="12"/>
  <c r="AI31" i="11"/>
  <c r="AA20" i="11"/>
  <c r="Z20" i="11" s="1"/>
  <c r="AA3" i="11"/>
  <c r="Z3" i="11" s="1"/>
  <c r="Y4" i="11"/>
  <c r="AB11" i="11"/>
  <c r="Z11" i="11" s="1"/>
  <c r="Y20" i="11"/>
  <c r="AB28" i="11"/>
  <c r="Z28" i="11" s="1"/>
  <c r="AA31" i="11"/>
  <c r="Z31" i="11" s="1"/>
  <c r="AB32" i="11"/>
  <c r="AA4" i="11"/>
  <c r="Z4" i="11" s="1"/>
  <c r="AA28" i="11"/>
  <c r="AA32" i="11"/>
  <c r="Z32" i="11" s="1"/>
  <c r="AH21" i="11"/>
  <c r="Z29" i="11"/>
  <c r="AE2" i="11"/>
  <c r="AF25" i="11"/>
  <c r="AE29" i="11"/>
  <c r="AH17" i="11"/>
  <c r="AH29" i="11"/>
  <c r="AF9" i="11"/>
  <c r="AE17" i="11"/>
  <c r="AF29" i="11"/>
  <c r="AF28" i="11"/>
  <c r="AE28" i="11"/>
  <c r="F15" i="8"/>
  <c r="AH23" i="11"/>
  <c r="AG30" i="11"/>
  <c r="AH30" i="11"/>
  <c r="Y30" i="11"/>
  <c r="G15" i="8" s="1"/>
  <c r="AA30" i="11"/>
  <c r="Z30" i="11" s="1"/>
  <c r="E15" i="8"/>
  <c r="AF5" i="11"/>
  <c r="AF13" i="11"/>
  <c r="AF16" i="11"/>
  <c r="AF20" i="11"/>
  <c r="Z10" i="11"/>
  <c r="Z26" i="11"/>
  <c r="Z2" i="11"/>
  <c r="Z6" i="11"/>
  <c r="Z18" i="11"/>
  <c r="Z22" i="11"/>
  <c r="Z13" i="11"/>
  <c r="Z21" i="11"/>
  <c r="Z14" i="11"/>
  <c r="Z25" i="11"/>
  <c r="AG4" i="11"/>
  <c r="AG15" i="11"/>
  <c r="AG22" i="11"/>
  <c r="AE3" i="11"/>
  <c r="AF4" i="11"/>
  <c r="AG5" i="11"/>
  <c r="AF19" i="11"/>
  <c r="AF22" i="11"/>
  <c r="AG23" i="11"/>
  <c r="AF26" i="11"/>
  <c r="AG27" i="11"/>
  <c r="AF2" i="11"/>
  <c r="AG3" i="11"/>
  <c r="AH4" i="11"/>
  <c r="AE5" i="11"/>
  <c r="AF6" i="11"/>
  <c r="AG7" i="11"/>
  <c r="AH8" i="11"/>
  <c r="AE9" i="11"/>
  <c r="AF10" i="11"/>
  <c r="AI10" i="11" s="1"/>
  <c r="AG11" i="11"/>
  <c r="AI11" i="11" s="1"/>
  <c r="AH12" i="11"/>
  <c r="AE13" i="11"/>
  <c r="AG14" i="11"/>
  <c r="AH15" i="11"/>
  <c r="AE16" i="11"/>
  <c r="AF17" i="11"/>
  <c r="AG18" i="11"/>
  <c r="AI18" i="11" s="1"/>
  <c r="AH19" i="11"/>
  <c r="AE20" i="11"/>
  <c r="AG21" i="11"/>
  <c r="AH22" i="11"/>
  <c r="AE23" i="11"/>
  <c r="AF24" i="11"/>
  <c r="AI24" i="11" s="1"/>
  <c r="AG25" i="11"/>
  <c r="AH26" i="11"/>
  <c r="AE27" i="11"/>
  <c r="AG8" i="11"/>
  <c r="AG12" i="11"/>
  <c r="AG19" i="11"/>
  <c r="AG26" i="11"/>
  <c r="AH6" i="11"/>
  <c r="AE7" i="11"/>
  <c r="AF8" i="11"/>
  <c r="AG9" i="11"/>
  <c r="AF12" i="11"/>
  <c r="AG13" i="11"/>
  <c r="AE14" i="11"/>
  <c r="H15" i="8" s="1"/>
  <c r="AF15" i="11"/>
  <c r="AG16" i="11"/>
  <c r="AG20" i="11"/>
  <c r="AI9" i="1"/>
  <c r="AJ9" i="1" s="1"/>
  <c r="Z2" i="1"/>
  <c r="AI14" i="1"/>
  <c r="AJ14" i="1" s="1"/>
  <c r="AI10" i="1"/>
  <c r="AJ10" i="1" s="1"/>
  <c r="AE27" i="2"/>
  <c r="AE23" i="2"/>
  <c r="AE19" i="2"/>
  <c r="AE15" i="2"/>
  <c r="AE11" i="2"/>
  <c r="AE7" i="2"/>
  <c r="AE3" i="2"/>
  <c r="AB27" i="2"/>
  <c r="AB24" i="2"/>
  <c r="AB23" i="2"/>
  <c r="AB20" i="2"/>
  <c r="AF20" i="2" s="1"/>
  <c r="AB19" i="2"/>
  <c r="AB16" i="2"/>
  <c r="AF16" i="2" s="1"/>
  <c r="AB15" i="2"/>
  <c r="AB12" i="2"/>
  <c r="AF12" i="2" s="1"/>
  <c r="AB11" i="2"/>
  <c r="AB8" i="2"/>
  <c r="AF8" i="2" s="1"/>
  <c r="AB7" i="2"/>
  <c r="AB4" i="2"/>
  <c r="AF4" i="2" s="1"/>
  <c r="AB3" i="2"/>
  <c r="W17" i="2"/>
  <c r="W12" i="2"/>
  <c r="W26" i="2"/>
  <c r="W10" i="2"/>
  <c r="W9" i="2"/>
  <c r="W25" i="2"/>
  <c r="W20" i="2"/>
  <c r="W14" i="2"/>
  <c r="W13" i="2"/>
  <c r="W4" i="2"/>
  <c r="W21" i="2"/>
  <c r="W16" i="2"/>
  <c r="AF26" i="2"/>
  <c r="AF22" i="2"/>
  <c r="AF21" i="2"/>
  <c r="AF18" i="2"/>
  <c r="AF17" i="2"/>
  <c r="AF14" i="2"/>
  <c r="AF10" i="2"/>
  <c r="AF9" i="2"/>
  <c r="AF6" i="2"/>
  <c r="AF5" i="2"/>
  <c r="AF13" i="2"/>
  <c r="AF23" i="2" l="1"/>
  <c r="AI23" i="14"/>
  <c r="AF24" i="2"/>
  <c r="AJ25" i="15"/>
  <c r="AI52" i="15"/>
  <c r="AI47" i="14"/>
  <c r="AJ47" i="14" s="1"/>
  <c r="AI31" i="14"/>
  <c r="I14" i="8"/>
  <c r="AI2" i="11"/>
  <c r="AI14" i="14"/>
  <c r="AJ14" i="14" s="1"/>
  <c r="AI37" i="14"/>
  <c r="K14" i="8"/>
  <c r="AF27" i="2"/>
  <c r="AG19" i="13"/>
  <c r="AJ17" i="15"/>
  <c r="AJ9" i="15"/>
  <c r="AI7" i="14"/>
  <c r="AI45" i="14"/>
  <c r="AJ45" i="14" s="1"/>
  <c r="AI26" i="14"/>
  <c r="AJ26" i="14" s="1"/>
  <c r="AI30" i="14"/>
  <c r="AJ30" i="14" s="1"/>
  <c r="AI15" i="14"/>
  <c r="AF7" i="2"/>
  <c r="AI3" i="14"/>
  <c r="AJ21" i="16"/>
  <c r="I13" i="8"/>
  <c r="AI32" i="11"/>
  <c r="AI9" i="14"/>
  <c r="AJ9" i="14" s="1"/>
  <c r="AI25" i="14"/>
  <c r="AF3" i="2"/>
  <c r="AF19" i="2"/>
  <c r="AJ29" i="15"/>
  <c r="AJ13" i="15"/>
  <c r="J14" i="8"/>
  <c r="AJ9" i="16"/>
  <c r="AF15" i="2"/>
  <c r="C14" i="8"/>
  <c r="AI11" i="14"/>
  <c r="AJ11" i="14" s="1"/>
  <c r="AI19" i="14"/>
  <c r="AI27" i="14"/>
  <c r="AI34" i="14"/>
  <c r="AJ34" i="14" s="1"/>
  <c r="AI42" i="14"/>
  <c r="AJ42" i="14" s="1"/>
  <c r="AI50" i="15"/>
  <c r="AJ50" i="15" s="1"/>
  <c r="AI54" i="15"/>
  <c r="AJ54" i="15" s="1"/>
  <c r="AI46" i="14"/>
  <c r="AJ46" i="14" s="1"/>
  <c r="AI17" i="14"/>
  <c r="AJ17" i="14" s="1"/>
  <c r="AJ43" i="16"/>
  <c r="AJ13" i="16"/>
  <c r="AJ20" i="16"/>
  <c r="AJ15" i="16"/>
  <c r="AJ12" i="16"/>
  <c r="AI6" i="14"/>
  <c r="AI22" i="14"/>
  <c r="AJ22" i="14" s="1"/>
  <c r="AJ58" i="16"/>
  <c r="AI57" i="15"/>
  <c r="AJ37" i="14"/>
  <c r="AJ25" i="16"/>
  <c r="AI25" i="11"/>
  <c r="AI51" i="15"/>
  <c r="AJ51" i="15" s="1"/>
  <c r="AJ38" i="14"/>
  <c r="AJ57" i="16"/>
  <c r="AJ53" i="16"/>
  <c r="AJ49" i="16"/>
  <c r="AJ45" i="16"/>
  <c r="AJ41" i="16"/>
  <c r="AJ37" i="16"/>
  <c r="AJ33" i="16"/>
  <c r="AJ29" i="16"/>
  <c r="AJ7" i="16"/>
  <c r="AJ34" i="15"/>
  <c r="AJ30" i="15"/>
  <c r="AJ18" i="15"/>
  <c r="AJ10" i="15"/>
  <c r="AI48" i="15"/>
  <c r="AJ48" i="15" s="1"/>
  <c r="AJ52" i="15"/>
  <c r="AJ33" i="14"/>
  <c r="AJ41" i="14"/>
  <c r="AI13" i="14"/>
  <c r="AJ13" i="14" s="1"/>
  <c r="AI29" i="14"/>
  <c r="AI5" i="14"/>
  <c r="AJ5" i="14" s="1"/>
  <c r="AI21" i="14"/>
  <c r="AJ21" i="14" s="1"/>
  <c r="AJ10" i="16"/>
  <c r="AJ56" i="16"/>
  <c r="AJ52" i="16"/>
  <c r="AJ48" i="16"/>
  <c r="AJ44" i="16"/>
  <c r="AJ40" i="16"/>
  <c r="AJ36" i="16"/>
  <c r="AJ32" i="16"/>
  <c r="AJ28" i="16"/>
  <c r="AJ17" i="16"/>
  <c r="AJ22" i="16"/>
  <c r="AJ16" i="16"/>
  <c r="AJ4" i="16"/>
  <c r="AJ3" i="16"/>
  <c r="AJ8" i="16"/>
  <c r="AJ18" i="16"/>
  <c r="AJ14" i="16"/>
  <c r="AI44" i="14"/>
  <c r="AJ44" i="14" s="1"/>
  <c r="AI36" i="14"/>
  <c r="AJ36" i="14" s="1"/>
  <c r="AI28" i="14"/>
  <c r="AJ28" i="14" s="1"/>
  <c r="AJ26" i="16"/>
  <c r="AJ2" i="16"/>
  <c r="AJ24" i="16"/>
  <c r="AJ54" i="16"/>
  <c r="AJ50" i="16"/>
  <c r="AJ46" i="16"/>
  <c r="AJ42" i="16"/>
  <c r="AJ38" i="16"/>
  <c r="AJ34" i="16"/>
  <c r="AJ30" i="16"/>
  <c r="AJ6" i="16"/>
  <c r="AJ55" i="16"/>
  <c r="AJ51" i="16"/>
  <c r="AJ47" i="16"/>
  <c r="AJ39" i="16"/>
  <c r="AJ35" i="16"/>
  <c r="AJ31" i="16"/>
  <c r="AI49" i="15"/>
  <c r="AJ49" i="15" s="1"/>
  <c r="AI53" i="15"/>
  <c r="AJ53" i="15" s="1"/>
  <c r="AI60" i="15"/>
  <c r="AJ60" i="15" s="1"/>
  <c r="AI56" i="15"/>
  <c r="AJ56" i="15" s="1"/>
  <c r="AI58" i="15"/>
  <c r="AJ58" i="15" s="1"/>
  <c r="AI59" i="15"/>
  <c r="AJ59" i="15" s="1"/>
  <c r="AJ57" i="15"/>
  <c r="AI55" i="15"/>
  <c r="H13" i="8"/>
  <c r="K13" i="8"/>
  <c r="AF5" i="12"/>
  <c r="AG5" i="12" s="1"/>
  <c r="C13" i="8"/>
  <c r="AI24" i="14"/>
  <c r="AJ24" i="14" s="1"/>
  <c r="AI16" i="14"/>
  <c r="AJ16" i="14" s="1"/>
  <c r="AI8" i="14"/>
  <c r="AJ8" i="14" s="1"/>
  <c r="AI32" i="14"/>
  <c r="AJ32" i="14" s="1"/>
  <c r="AI39" i="14"/>
  <c r="AJ39" i="14" s="1"/>
  <c r="AI40" i="14"/>
  <c r="AJ40" i="14" s="1"/>
  <c r="AI20" i="14"/>
  <c r="AJ20" i="14" s="1"/>
  <c r="AI12" i="14"/>
  <c r="AJ12" i="14" s="1"/>
  <c r="AJ32" i="11"/>
  <c r="AI4" i="14"/>
  <c r="AJ4" i="14" s="1"/>
  <c r="AI35" i="14"/>
  <c r="AJ35" i="14" s="1"/>
  <c r="AI43" i="14"/>
  <c r="AJ43" i="14" s="1"/>
  <c r="AI40" i="15"/>
  <c r="AJ40" i="15" s="1"/>
  <c r="AI32" i="15"/>
  <c r="AJ32" i="15" s="1"/>
  <c r="AI24" i="15"/>
  <c r="AJ24" i="15" s="1"/>
  <c r="AI16" i="15"/>
  <c r="AJ16" i="15" s="1"/>
  <c r="AI8" i="15"/>
  <c r="AJ8" i="15" s="1"/>
  <c r="AI11" i="15"/>
  <c r="AJ11" i="15" s="1"/>
  <c r="AI44" i="15"/>
  <c r="AJ44" i="15" s="1"/>
  <c r="AI36" i="15"/>
  <c r="AJ36" i="15" s="1"/>
  <c r="AI28" i="15"/>
  <c r="AJ28" i="15" s="1"/>
  <c r="AI20" i="15"/>
  <c r="AJ20" i="15" s="1"/>
  <c r="AI12" i="15"/>
  <c r="AJ12" i="15" s="1"/>
  <c r="AJ55" i="15"/>
  <c r="AI43" i="15"/>
  <c r="AJ43" i="15" s="1"/>
  <c r="AJ4" i="15"/>
  <c r="AJ37" i="15"/>
  <c r="AJ21" i="15"/>
  <c r="AJ5" i="15"/>
  <c r="AJ38" i="15"/>
  <c r="AJ22" i="15"/>
  <c r="AJ14" i="15"/>
  <c r="AJ6" i="15"/>
  <c r="AJ2" i="15"/>
  <c r="AJ33" i="15"/>
  <c r="AI39" i="15"/>
  <c r="AJ39" i="15" s="1"/>
  <c r="AI35" i="15"/>
  <c r="AJ35" i="15" s="1"/>
  <c r="AI31" i="15"/>
  <c r="AJ31" i="15" s="1"/>
  <c r="AI27" i="15"/>
  <c r="AJ27" i="15" s="1"/>
  <c r="AI23" i="15"/>
  <c r="AJ23" i="15" s="1"/>
  <c r="AI19" i="15"/>
  <c r="AJ19" i="15" s="1"/>
  <c r="AI15" i="15"/>
  <c r="AJ15" i="15" s="1"/>
  <c r="AI7" i="15"/>
  <c r="AJ7" i="15" s="1"/>
  <c r="AI3" i="15"/>
  <c r="AJ3" i="15" s="1"/>
  <c r="AI46" i="15"/>
  <c r="AJ46" i="15" s="1"/>
  <c r="AI47" i="15"/>
  <c r="AJ47" i="15" s="1"/>
  <c r="AI21" i="11"/>
  <c r="AJ21" i="11" s="1"/>
  <c r="AI17" i="11"/>
  <c r="AI2" i="14"/>
  <c r="AJ2" i="14" s="1"/>
  <c r="AJ31" i="14"/>
  <c r="AJ27" i="14"/>
  <c r="AJ23" i="14"/>
  <c r="AJ19" i="14"/>
  <c r="AJ15" i="14"/>
  <c r="AJ7" i="14"/>
  <c r="AJ3" i="14"/>
  <c r="AJ29" i="14"/>
  <c r="AJ25" i="14"/>
  <c r="AJ18" i="14"/>
  <c r="AJ10" i="14"/>
  <c r="AJ6" i="14"/>
  <c r="AF7" i="13"/>
  <c r="AG7" i="13" s="1"/>
  <c r="AF28" i="13"/>
  <c r="AG28" i="13" s="1"/>
  <c r="AF8" i="13"/>
  <c r="AG8" i="13" s="1"/>
  <c r="AF3" i="13"/>
  <c r="AG3" i="13" s="1"/>
  <c r="AF12" i="13"/>
  <c r="AG12" i="13" s="1"/>
  <c r="AF29" i="13"/>
  <c r="AG29" i="13" s="1"/>
  <c r="AF20" i="13"/>
  <c r="AG20" i="13" s="1"/>
  <c r="AF4" i="13"/>
  <c r="AG4" i="13" s="1"/>
  <c r="AF11" i="13"/>
  <c r="AG11" i="13" s="1"/>
  <c r="AF24" i="13"/>
  <c r="AG24" i="13" s="1"/>
  <c r="AF26" i="13"/>
  <c r="AG26" i="13" s="1"/>
  <c r="AF21" i="13"/>
  <c r="AG21" i="13" s="1"/>
  <c r="AF16" i="13"/>
  <c r="AG16" i="13" s="1"/>
  <c r="AF10" i="13"/>
  <c r="AG10" i="13" s="1"/>
  <c r="AF23" i="13"/>
  <c r="AG23" i="13" s="1"/>
  <c r="AF27" i="13"/>
  <c r="AG27" i="13" s="1"/>
  <c r="AF15" i="13"/>
  <c r="AG15" i="13" s="1"/>
  <c r="AF14" i="13"/>
  <c r="AG14" i="13" s="1"/>
  <c r="AF25" i="13"/>
  <c r="AG25" i="13" s="1"/>
  <c r="AF9" i="13"/>
  <c r="AG9" i="13" s="1"/>
  <c r="AF22" i="13"/>
  <c r="AG22" i="13" s="1"/>
  <c r="AF2" i="13"/>
  <c r="AG2" i="13" s="1"/>
  <c r="AF13" i="13"/>
  <c r="AG13" i="13" s="1"/>
  <c r="AF5" i="13"/>
  <c r="AG5" i="13" s="1"/>
  <c r="AF17" i="13"/>
  <c r="AG17" i="13" s="1"/>
  <c r="AF6" i="13"/>
  <c r="AG6" i="13" s="1"/>
  <c r="AF18" i="13"/>
  <c r="AG18" i="13" s="1"/>
  <c r="AF29" i="12"/>
  <c r="AG29" i="12" s="1"/>
  <c r="AF23" i="12"/>
  <c r="AG23" i="12" s="1"/>
  <c r="AF17" i="12"/>
  <c r="AG17" i="12" s="1"/>
  <c r="AF11" i="12"/>
  <c r="AG11" i="12" s="1"/>
  <c r="AF27" i="12"/>
  <c r="AG27" i="12" s="1"/>
  <c r="AF24" i="12"/>
  <c r="AG24" i="12" s="1"/>
  <c r="AF20" i="12"/>
  <c r="AG20" i="12" s="1"/>
  <c r="AF16" i="12"/>
  <c r="AG16" i="12" s="1"/>
  <c r="AF8" i="12"/>
  <c r="AG8" i="12" s="1"/>
  <c r="AF4" i="12"/>
  <c r="AG4" i="12" s="1"/>
  <c r="AF25" i="12"/>
  <c r="AG25" i="12" s="1"/>
  <c r="AF21" i="12"/>
  <c r="AG21" i="12" s="1"/>
  <c r="AF9" i="12"/>
  <c r="AG9" i="12" s="1"/>
  <c r="AF7" i="12"/>
  <c r="AG7" i="12" s="1"/>
  <c r="AF13" i="12"/>
  <c r="AG13" i="12" s="1"/>
  <c r="AF19" i="12"/>
  <c r="AG19" i="12" s="1"/>
  <c r="AF15" i="12"/>
  <c r="AG15" i="12" s="1"/>
  <c r="AF3" i="12"/>
  <c r="AG3" i="12" s="1"/>
  <c r="AF28" i="12"/>
  <c r="AG28" i="12" s="1"/>
  <c r="AF12" i="12"/>
  <c r="AG12" i="12" s="1"/>
  <c r="AF30" i="12"/>
  <c r="AG30" i="12" s="1"/>
  <c r="AF26" i="12"/>
  <c r="AG26" i="12" s="1"/>
  <c r="AF22" i="12"/>
  <c r="AG22" i="12" s="1"/>
  <c r="AF18" i="12"/>
  <c r="AG18" i="12" s="1"/>
  <c r="AF14" i="12"/>
  <c r="AG14" i="12" s="1"/>
  <c r="AF10" i="12"/>
  <c r="AG10" i="12" s="1"/>
  <c r="AF6" i="12"/>
  <c r="AG6" i="12" s="1"/>
  <c r="AF2" i="12"/>
  <c r="AG2" i="12" s="1"/>
  <c r="AJ31" i="11"/>
  <c r="AI28" i="11"/>
  <c r="AI7" i="11"/>
  <c r="J15" i="8"/>
  <c r="AJ2" i="11"/>
  <c r="AJ28" i="11"/>
  <c r="AI29" i="11"/>
  <c r="AJ29" i="11" s="1"/>
  <c r="D15" i="8"/>
  <c r="AI27" i="11"/>
  <c r="AI30" i="11"/>
  <c r="AJ30" i="11" s="1"/>
  <c r="I15" i="8"/>
  <c r="K15" i="8"/>
  <c r="AJ18" i="11"/>
  <c r="AJ11" i="11"/>
  <c r="AJ25" i="11"/>
  <c r="C15" i="8"/>
  <c r="AJ10" i="11"/>
  <c r="AI4" i="11"/>
  <c r="AJ4" i="11" s="1"/>
  <c r="AI12" i="11"/>
  <c r="AI3" i="11"/>
  <c r="AJ3" i="11" s="1"/>
  <c r="AI15" i="11"/>
  <c r="AI5" i="11"/>
  <c r="AI26" i="11"/>
  <c r="AJ26" i="11" s="1"/>
  <c r="AI23" i="11"/>
  <c r="AI20" i="11"/>
  <c r="AJ20" i="11" s="1"/>
  <c r="AI16" i="11"/>
  <c r="AI13" i="11"/>
  <c r="AJ13" i="11" s="1"/>
  <c r="AI19" i="11"/>
  <c r="AI22" i="11"/>
  <c r="AJ22" i="11" s="1"/>
  <c r="AI6" i="11"/>
  <c r="AJ6" i="11" s="1"/>
  <c r="AI14" i="11"/>
  <c r="AJ14" i="11" s="1"/>
  <c r="AI8" i="11"/>
  <c r="AI9" i="11"/>
  <c r="AI28" i="1"/>
  <c r="AJ28" i="1" s="1"/>
  <c r="AI12" i="1"/>
  <c r="AJ12" i="1" s="1"/>
  <c r="AI20" i="1"/>
  <c r="AJ20" i="1" s="1"/>
  <c r="AI27" i="1"/>
  <c r="AJ27" i="1" s="1"/>
  <c r="AI3" i="1"/>
  <c r="AJ3" i="1" s="1"/>
  <c r="AI25" i="1"/>
  <c r="AJ25" i="1" s="1"/>
  <c r="AI7" i="1"/>
  <c r="AJ7" i="1" s="1"/>
  <c r="AI11" i="1"/>
  <c r="AJ11" i="1" s="1"/>
  <c r="AI23" i="1"/>
  <c r="AJ23" i="1" s="1"/>
  <c r="AI5" i="1"/>
  <c r="AJ5" i="1" s="1"/>
  <c r="AI15" i="1"/>
  <c r="AJ15" i="1" s="1"/>
  <c r="AI24" i="1"/>
  <c r="AJ24" i="1" s="1"/>
  <c r="AI19" i="1"/>
  <c r="AJ19" i="1" s="1"/>
  <c r="AI13" i="1"/>
  <c r="AJ13" i="1" s="1"/>
  <c r="AI26" i="1"/>
  <c r="AJ26" i="1" s="1"/>
  <c r="AI22" i="1"/>
  <c r="AJ22" i="1" s="1"/>
  <c r="AI8" i="1"/>
  <c r="AJ8" i="1" s="1"/>
  <c r="AI4" i="1"/>
  <c r="AJ4" i="1" s="1"/>
  <c r="AI16" i="1"/>
  <c r="AJ16" i="1" s="1"/>
  <c r="AI21" i="1"/>
  <c r="AJ21" i="1" s="1"/>
  <c r="AI6" i="1"/>
  <c r="AJ6" i="1" s="1"/>
  <c r="AI17" i="1"/>
  <c r="AJ17" i="1" s="1"/>
  <c r="AI29" i="1"/>
  <c r="AJ29" i="1" s="1"/>
  <c r="AI18" i="1"/>
  <c r="AJ18" i="1" s="1"/>
  <c r="AF11" i="2"/>
  <c r="AB3" i="3" l="1"/>
  <c r="AC3" i="3"/>
  <c r="AD3" i="3"/>
  <c r="AE3" i="3"/>
  <c r="AB4" i="3"/>
  <c r="AC4" i="3"/>
  <c r="AD4" i="3"/>
  <c r="AE4" i="3"/>
  <c r="AB5" i="3"/>
  <c r="AC5" i="3"/>
  <c r="AD5" i="3"/>
  <c r="AE5" i="3"/>
  <c r="AB6" i="3"/>
  <c r="AC6" i="3"/>
  <c r="AD6" i="3"/>
  <c r="AE6" i="3"/>
  <c r="AB7" i="3"/>
  <c r="AC7" i="3"/>
  <c r="AD7" i="3"/>
  <c r="AE7" i="3"/>
  <c r="AB8" i="3"/>
  <c r="AC8" i="3"/>
  <c r="AD8" i="3"/>
  <c r="AE8" i="3"/>
  <c r="AB9" i="3"/>
  <c r="AC9" i="3"/>
  <c r="AD9" i="3"/>
  <c r="AE9" i="3"/>
  <c r="AB10" i="3"/>
  <c r="AC10" i="3"/>
  <c r="AD10" i="3"/>
  <c r="AE10" i="3"/>
  <c r="AB11" i="3"/>
  <c r="AC11" i="3"/>
  <c r="AD11" i="3"/>
  <c r="AE11" i="3"/>
  <c r="AB12" i="3"/>
  <c r="AC12" i="3"/>
  <c r="AD12" i="3"/>
  <c r="AE12" i="3"/>
  <c r="AB13" i="3"/>
  <c r="AC13" i="3"/>
  <c r="AD13" i="3"/>
  <c r="AE13" i="3"/>
  <c r="AB14" i="3"/>
  <c r="AC14" i="3"/>
  <c r="AD14" i="3"/>
  <c r="AE14" i="3"/>
  <c r="AB15" i="3"/>
  <c r="AC15" i="3"/>
  <c r="AD15" i="3"/>
  <c r="AE15" i="3"/>
  <c r="AB16" i="3"/>
  <c r="AC16" i="3"/>
  <c r="AD16" i="3"/>
  <c r="AE16" i="3"/>
  <c r="AB17" i="3"/>
  <c r="AC17" i="3"/>
  <c r="AD17" i="3"/>
  <c r="AE17" i="3"/>
  <c r="AB18" i="3"/>
  <c r="AC18" i="3"/>
  <c r="AD18" i="3"/>
  <c r="AE18" i="3"/>
  <c r="AB19" i="3"/>
  <c r="AC19" i="3"/>
  <c r="AD19" i="3"/>
  <c r="AE19" i="3"/>
  <c r="AB20" i="3"/>
  <c r="AC20" i="3"/>
  <c r="AD20" i="3"/>
  <c r="AE20" i="3"/>
  <c r="AB21" i="3"/>
  <c r="AC21" i="3"/>
  <c r="AD21" i="3"/>
  <c r="AE21" i="3"/>
  <c r="AB22" i="3"/>
  <c r="AC22" i="3"/>
  <c r="AD22" i="3"/>
  <c r="AE22" i="3"/>
  <c r="AB23" i="3"/>
  <c r="AC23" i="3"/>
  <c r="AD23" i="3"/>
  <c r="AE23" i="3"/>
  <c r="AB24" i="3"/>
  <c r="AC24" i="3"/>
  <c r="AD24" i="3"/>
  <c r="AE24" i="3"/>
  <c r="AB25" i="3"/>
  <c r="AC25" i="3"/>
  <c r="AD25" i="3"/>
  <c r="AE25" i="3"/>
  <c r="AB26" i="3"/>
  <c r="AC26" i="3"/>
  <c r="AD26" i="3"/>
  <c r="AE26" i="3"/>
  <c r="AB27" i="3"/>
  <c r="AC27" i="3"/>
  <c r="AD27" i="3"/>
  <c r="AE27" i="3"/>
  <c r="AB28" i="3"/>
  <c r="AC28" i="3"/>
  <c r="AD28" i="3"/>
  <c r="AE28" i="3"/>
  <c r="AB29" i="3"/>
  <c r="AC29" i="3"/>
  <c r="AD29" i="3"/>
  <c r="AE29" i="3"/>
  <c r="AB30" i="3"/>
  <c r="AC30" i="3"/>
  <c r="AD30" i="3"/>
  <c r="AE30" i="3"/>
  <c r="AB31" i="3"/>
  <c r="AC31" i="3"/>
  <c r="AD31" i="3"/>
  <c r="AE31" i="3"/>
  <c r="AB32" i="3"/>
  <c r="AC32" i="3"/>
  <c r="AD32" i="3"/>
  <c r="AE32" i="3"/>
  <c r="AB33" i="3"/>
  <c r="AC33" i="3"/>
  <c r="AD33" i="3"/>
  <c r="AE33" i="3"/>
  <c r="AB34" i="3"/>
  <c r="AC34" i="3"/>
  <c r="AD34" i="3"/>
  <c r="AE34" i="3"/>
  <c r="AB35" i="3"/>
  <c r="AC35" i="3"/>
  <c r="AD35" i="3"/>
  <c r="AE35" i="3"/>
  <c r="AB36" i="3"/>
  <c r="AC36" i="3"/>
  <c r="AD36" i="3"/>
  <c r="AE36" i="3"/>
  <c r="AB37" i="3"/>
  <c r="AC37" i="3"/>
  <c r="AD37" i="3"/>
  <c r="AE37" i="3"/>
  <c r="AE2" i="3"/>
  <c r="AD2" i="3"/>
  <c r="AC2" i="3"/>
  <c r="AB2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X2" i="3"/>
  <c r="Y2" i="3"/>
  <c r="Z2" i="3"/>
  <c r="X3" i="3"/>
  <c r="Y3" i="3"/>
  <c r="Z3" i="3"/>
  <c r="X4" i="3"/>
  <c r="Y4" i="3"/>
  <c r="Z4" i="3"/>
  <c r="X5" i="3"/>
  <c r="Y5" i="3"/>
  <c r="Z5" i="3"/>
  <c r="X6" i="3"/>
  <c r="Y6" i="3"/>
  <c r="Z6" i="3"/>
  <c r="X7" i="3"/>
  <c r="Y7" i="3"/>
  <c r="Z7" i="3"/>
  <c r="X8" i="3"/>
  <c r="Y8" i="3"/>
  <c r="Z8" i="3"/>
  <c r="X9" i="3"/>
  <c r="Y9" i="3"/>
  <c r="Z9" i="3"/>
  <c r="X10" i="3"/>
  <c r="Y10" i="3"/>
  <c r="Z10" i="3"/>
  <c r="X11" i="3"/>
  <c r="Y11" i="3"/>
  <c r="Z11" i="3"/>
  <c r="X12" i="3"/>
  <c r="Y12" i="3"/>
  <c r="Z12" i="3"/>
  <c r="X13" i="3"/>
  <c r="Y13" i="3"/>
  <c r="Z13" i="3"/>
  <c r="X14" i="3"/>
  <c r="Y14" i="3"/>
  <c r="Z14" i="3"/>
  <c r="X15" i="3"/>
  <c r="Y15" i="3"/>
  <c r="Z15" i="3"/>
  <c r="X16" i="3"/>
  <c r="Y16" i="3"/>
  <c r="Z16" i="3"/>
  <c r="X17" i="3"/>
  <c r="Y17" i="3"/>
  <c r="Z17" i="3"/>
  <c r="X18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X25" i="3"/>
  <c r="Y25" i="3"/>
  <c r="Z25" i="3"/>
  <c r="X26" i="3"/>
  <c r="Y26" i="3"/>
  <c r="Z26" i="3"/>
  <c r="X27" i="3"/>
  <c r="Y27" i="3"/>
  <c r="Z27" i="3"/>
  <c r="X28" i="3"/>
  <c r="Y28" i="3"/>
  <c r="Z28" i="3"/>
  <c r="X29" i="3"/>
  <c r="Y29" i="3"/>
  <c r="Z29" i="3"/>
  <c r="X30" i="3"/>
  <c r="Y30" i="3"/>
  <c r="Z30" i="3"/>
  <c r="X31" i="3"/>
  <c r="Y31" i="3"/>
  <c r="Z31" i="3"/>
  <c r="X32" i="3"/>
  <c r="Y32" i="3"/>
  <c r="Z32" i="3"/>
  <c r="X33" i="3"/>
  <c r="Y33" i="3"/>
  <c r="Z33" i="3"/>
  <c r="X34" i="3"/>
  <c r="Y34" i="3"/>
  <c r="Z34" i="3"/>
  <c r="X35" i="3"/>
  <c r="Y35" i="3"/>
  <c r="Z35" i="3"/>
  <c r="X36" i="3"/>
  <c r="Y36" i="3"/>
  <c r="Z36" i="3"/>
  <c r="X37" i="3"/>
  <c r="Y37" i="3"/>
  <c r="Z37" i="3"/>
  <c r="V3" i="4"/>
  <c r="X3" i="4"/>
  <c r="Y3" i="4"/>
  <c r="Z3" i="4"/>
  <c r="V4" i="4"/>
  <c r="X4" i="4"/>
  <c r="Y4" i="4"/>
  <c r="Z4" i="4"/>
  <c r="V5" i="4"/>
  <c r="X5" i="4"/>
  <c r="Y5" i="4"/>
  <c r="Z5" i="4"/>
  <c r="V6" i="4"/>
  <c r="X6" i="4"/>
  <c r="Y6" i="4"/>
  <c r="Z6" i="4"/>
  <c r="V7" i="4"/>
  <c r="X7" i="4"/>
  <c r="Y7" i="4"/>
  <c r="Z7" i="4"/>
  <c r="V8" i="4"/>
  <c r="X8" i="4"/>
  <c r="Y8" i="4"/>
  <c r="Z8" i="4"/>
  <c r="V9" i="4"/>
  <c r="X9" i="4"/>
  <c r="Y9" i="4"/>
  <c r="Z9" i="4"/>
  <c r="V10" i="4"/>
  <c r="X10" i="4"/>
  <c r="Y10" i="4"/>
  <c r="Z10" i="4"/>
  <c r="V11" i="4"/>
  <c r="X11" i="4"/>
  <c r="Y11" i="4"/>
  <c r="Z11" i="4"/>
  <c r="V12" i="4"/>
  <c r="X12" i="4"/>
  <c r="Y12" i="4"/>
  <c r="Z12" i="4"/>
  <c r="V13" i="4"/>
  <c r="X13" i="4"/>
  <c r="Y13" i="4"/>
  <c r="Z13" i="4"/>
  <c r="V14" i="4"/>
  <c r="X14" i="4"/>
  <c r="Y14" i="4"/>
  <c r="Z14" i="4"/>
  <c r="V15" i="4"/>
  <c r="X15" i="4"/>
  <c r="Y15" i="4"/>
  <c r="Z15" i="4"/>
  <c r="V16" i="4"/>
  <c r="X16" i="4"/>
  <c r="Y16" i="4"/>
  <c r="Z16" i="4"/>
  <c r="V17" i="4"/>
  <c r="X17" i="4"/>
  <c r="Y17" i="4"/>
  <c r="Z17" i="4"/>
  <c r="V18" i="4"/>
  <c r="X18" i="4"/>
  <c r="Y18" i="4"/>
  <c r="Z18" i="4"/>
  <c r="V19" i="4"/>
  <c r="X19" i="4"/>
  <c r="Y19" i="4"/>
  <c r="Z19" i="4"/>
  <c r="V20" i="4"/>
  <c r="X20" i="4"/>
  <c r="Y20" i="4"/>
  <c r="Z20" i="4"/>
  <c r="V21" i="4"/>
  <c r="X21" i="4"/>
  <c r="Y21" i="4"/>
  <c r="Z21" i="4"/>
  <c r="V22" i="4"/>
  <c r="X22" i="4"/>
  <c r="Y22" i="4"/>
  <c r="Z22" i="4"/>
  <c r="V23" i="4"/>
  <c r="X23" i="4"/>
  <c r="Y23" i="4"/>
  <c r="Z23" i="4"/>
  <c r="V24" i="4"/>
  <c r="X24" i="4"/>
  <c r="Y24" i="4"/>
  <c r="Z24" i="4"/>
  <c r="V25" i="4"/>
  <c r="X25" i="4"/>
  <c r="Y25" i="4"/>
  <c r="Z25" i="4"/>
  <c r="V26" i="4"/>
  <c r="X26" i="4"/>
  <c r="Y26" i="4"/>
  <c r="Z26" i="4"/>
  <c r="V27" i="4"/>
  <c r="X27" i="4"/>
  <c r="Y27" i="4"/>
  <c r="Z27" i="4"/>
  <c r="Z2" i="4"/>
  <c r="Y2" i="4"/>
  <c r="X2" i="4"/>
  <c r="V2" i="4"/>
  <c r="C3" i="4"/>
  <c r="AD3" i="4" s="1"/>
  <c r="C4" i="4"/>
  <c r="AD4" i="4" s="1"/>
  <c r="C5" i="4"/>
  <c r="AD5" i="4" s="1"/>
  <c r="C6" i="4"/>
  <c r="AB6" i="4" s="1"/>
  <c r="C7" i="4"/>
  <c r="AD7" i="4" s="1"/>
  <c r="C8" i="4"/>
  <c r="AD8" i="4" s="1"/>
  <c r="C9" i="4"/>
  <c r="AD9" i="4" s="1"/>
  <c r="C10" i="4"/>
  <c r="AB10" i="4" s="1"/>
  <c r="C11" i="4"/>
  <c r="AD11" i="4" s="1"/>
  <c r="C12" i="4"/>
  <c r="AD12" i="4" s="1"/>
  <c r="C13" i="4"/>
  <c r="AD13" i="4" s="1"/>
  <c r="C14" i="4"/>
  <c r="AB14" i="4" s="1"/>
  <c r="C15" i="4"/>
  <c r="AE15" i="4" s="1"/>
  <c r="C16" i="4"/>
  <c r="AB16" i="4" s="1"/>
  <c r="C17" i="4"/>
  <c r="AB17" i="4" s="1"/>
  <c r="C18" i="4"/>
  <c r="AD18" i="4" s="1"/>
  <c r="C19" i="4"/>
  <c r="AB19" i="4" s="1"/>
  <c r="C20" i="4"/>
  <c r="AB20" i="4" s="1"/>
  <c r="C21" i="4"/>
  <c r="AB21" i="4" s="1"/>
  <c r="C22" i="4"/>
  <c r="AD22" i="4" s="1"/>
  <c r="C23" i="4"/>
  <c r="AB23" i="4" s="1"/>
  <c r="C24" i="4"/>
  <c r="AB24" i="4" s="1"/>
  <c r="C25" i="4"/>
  <c r="AB25" i="4" s="1"/>
  <c r="C26" i="4"/>
  <c r="AD26" i="4" s="1"/>
  <c r="C27" i="4"/>
  <c r="AB27" i="4" s="1"/>
  <c r="C2" i="4"/>
  <c r="X3" i="5"/>
  <c r="Y3" i="5"/>
  <c r="Z3" i="5"/>
  <c r="X4" i="5"/>
  <c r="Y4" i="5"/>
  <c r="Z4" i="5"/>
  <c r="X5" i="5"/>
  <c r="Y5" i="5"/>
  <c r="Z5" i="5"/>
  <c r="X6" i="5"/>
  <c r="Y6" i="5"/>
  <c r="Z6" i="5"/>
  <c r="X7" i="5"/>
  <c r="Y7" i="5"/>
  <c r="Z7" i="5"/>
  <c r="X8" i="5"/>
  <c r="Y8" i="5"/>
  <c r="Z8" i="5"/>
  <c r="X9" i="5"/>
  <c r="Y9" i="5"/>
  <c r="Z9" i="5"/>
  <c r="X10" i="5"/>
  <c r="Y10" i="5"/>
  <c r="Z10" i="5"/>
  <c r="X11" i="5"/>
  <c r="Y11" i="5"/>
  <c r="Z11" i="5"/>
  <c r="X12" i="5"/>
  <c r="Y12" i="5"/>
  <c r="Z12" i="5"/>
  <c r="X13" i="5"/>
  <c r="Y13" i="5"/>
  <c r="Z13" i="5"/>
  <c r="X14" i="5"/>
  <c r="Y14" i="5"/>
  <c r="Z14" i="5"/>
  <c r="X15" i="5"/>
  <c r="Y15" i="5"/>
  <c r="Z15" i="5"/>
  <c r="X16" i="5"/>
  <c r="Y16" i="5"/>
  <c r="Z16" i="5"/>
  <c r="X17" i="5"/>
  <c r="Y17" i="5"/>
  <c r="Z17" i="5"/>
  <c r="X18" i="5"/>
  <c r="Y18" i="5"/>
  <c r="Z18" i="5"/>
  <c r="X19" i="5"/>
  <c r="Y19" i="5"/>
  <c r="Z19" i="5"/>
  <c r="X20" i="5"/>
  <c r="Y20" i="5"/>
  <c r="Z20" i="5"/>
  <c r="X21" i="5"/>
  <c r="Y21" i="5"/>
  <c r="Z21" i="5"/>
  <c r="X22" i="5"/>
  <c r="Y22" i="5"/>
  <c r="Z22" i="5"/>
  <c r="X23" i="5"/>
  <c r="Y23" i="5"/>
  <c r="Z23" i="5"/>
  <c r="X24" i="5"/>
  <c r="Y24" i="5"/>
  <c r="Z24" i="5"/>
  <c r="X25" i="5"/>
  <c r="Y25" i="5"/>
  <c r="Z25" i="5"/>
  <c r="X26" i="5"/>
  <c r="Y26" i="5"/>
  <c r="Z26" i="5"/>
  <c r="X27" i="5"/>
  <c r="Y27" i="5"/>
  <c r="Z27" i="5"/>
  <c r="X28" i="5"/>
  <c r="Y28" i="5"/>
  <c r="Z28" i="5"/>
  <c r="X29" i="5"/>
  <c r="Y29" i="5"/>
  <c r="Z29" i="5"/>
  <c r="Z2" i="5"/>
  <c r="Y2" i="5"/>
  <c r="X2" i="5"/>
  <c r="C3" i="5"/>
  <c r="AE3" i="5" s="1"/>
  <c r="C4" i="5"/>
  <c r="C5" i="5"/>
  <c r="AE5" i="5" s="1"/>
  <c r="C6" i="5"/>
  <c r="AE6" i="5" s="1"/>
  <c r="C7" i="5"/>
  <c r="AE7" i="5" s="1"/>
  <c r="C8" i="5"/>
  <c r="AC8" i="5" s="1"/>
  <c r="C9" i="5"/>
  <c r="AE9" i="5" s="1"/>
  <c r="C10" i="5"/>
  <c r="AE10" i="5" s="1"/>
  <c r="C11" i="5"/>
  <c r="AC11" i="5" s="1"/>
  <c r="C12" i="5"/>
  <c r="C13" i="5"/>
  <c r="AE13" i="5" s="1"/>
  <c r="C14" i="5"/>
  <c r="AE14" i="5" s="1"/>
  <c r="C15" i="5"/>
  <c r="AC15" i="5" s="1"/>
  <c r="C16" i="5"/>
  <c r="C17" i="5"/>
  <c r="AE17" i="5" s="1"/>
  <c r="C18" i="5"/>
  <c r="AE18" i="5" s="1"/>
  <c r="C19" i="5"/>
  <c r="AC19" i="5" s="1"/>
  <c r="C20" i="5"/>
  <c r="C21" i="5"/>
  <c r="AE21" i="5" s="1"/>
  <c r="C22" i="5"/>
  <c r="AE22" i="5" s="1"/>
  <c r="C23" i="5"/>
  <c r="AC23" i="5" s="1"/>
  <c r="C24" i="5"/>
  <c r="C25" i="5"/>
  <c r="AE25" i="5" s="1"/>
  <c r="C26" i="5"/>
  <c r="AE26" i="5" s="1"/>
  <c r="C27" i="5"/>
  <c r="AC27" i="5" s="1"/>
  <c r="C28" i="5"/>
  <c r="C29" i="5"/>
  <c r="AE29" i="5" s="1"/>
  <c r="C2" i="5"/>
  <c r="X3" i="6"/>
  <c r="Y3" i="6"/>
  <c r="Z3" i="6"/>
  <c r="X4" i="6"/>
  <c r="Y4" i="6"/>
  <c r="Z4" i="6"/>
  <c r="X5" i="6"/>
  <c r="Y5" i="6"/>
  <c r="Z5" i="6"/>
  <c r="X6" i="6"/>
  <c r="Y6" i="6"/>
  <c r="Z6" i="6"/>
  <c r="X7" i="6"/>
  <c r="Y7" i="6"/>
  <c r="Z7" i="6"/>
  <c r="X8" i="6"/>
  <c r="Y8" i="6"/>
  <c r="Z8" i="6"/>
  <c r="X9" i="6"/>
  <c r="Y9" i="6"/>
  <c r="Z9" i="6"/>
  <c r="X10" i="6"/>
  <c r="Y10" i="6"/>
  <c r="Z10" i="6"/>
  <c r="X11" i="6"/>
  <c r="Y11" i="6"/>
  <c r="Z11" i="6"/>
  <c r="X12" i="6"/>
  <c r="Y12" i="6"/>
  <c r="Z12" i="6"/>
  <c r="X13" i="6"/>
  <c r="Y13" i="6"/>
  <c r="Z13" i="6"/>
  <c r="X14" i="6"/>
  <c r="Y14" i="6"/>
  <c r="Z14" i="6"/>
  <c r="X15" i="6"/>
  <c r="Y15" i="6"/>
  <c r="Z15" i="6"/>
  <c r="X16" i="6"/>
  <c r="Y16" i="6"/>
  <c r="Z16" i="6"/>
  <c r="X17" i="6"/>
  <c r="Y17" i="6"/>
  <c r="Z17" i="6"/>
  <c r="X18" i="6"/>
  <c r="Y18" i="6"/>
  <c r="Z18" i="6"/>
  <c r="X19" i="6"/>
  <c r="Y19" i="6"/>
  <c r="Z19" i="6"/>
  <c r="X20" i="6"/>
  <c r="Y20" i="6"/>
  <c r="Z20" i="6"/>
  <c r="X21" i="6"/>
  <c r="Y21" i="6"/>
  <c r="Z21" i="6"/>
  <c r="X22" i="6"/>
  <c r="Y22" i="6"/>
  <c r="Z22" i="6"/>
  <c r="X23" i="6"/>
  <c r="Y23" i="6"/>
  <c r="Z23" i="6"/>
  <c r="X24" i="6"/>
  <c r="Y24" i="6"/>
  <c r="Z24" i="6"/>
  <c r="X25" i="6"/>
  <c r="Y25" i="6"/>
  <c r="Z25" i="6"/>
  <c r="X26" i="6"/>
  <c r="Y26" i="6"/>
  <c r="Z26" i="6"/>
  <c r="X27" i="6"/>
  <c r="Y27" i="6"/>
  <c r="Z27" i="6"/>
  <c r="X28" i="6"/>
  <c r="Y28" i="6"/>
  <c r="Z28" i="6"/>
  <c r="X29" i="6"/>
  <c r="Y29" i="6"/>
  <c r="Z29" i="6"/>
  <c r="X30" i="6"/>
  <c r="Y30" i="6"/>
  <c r="Z30" i="6"/>
  <c r="Z2" i="6"/>
  <c r="Y2" i="6"/>
  <c r="X2" i="6"/>
  <c r="C3" i="6"/>
  <c r="AB3" i="6" s="1"/>
  <c r="C4" i="6"/>
  <c r="AB4" i="6" s="1"/>
  <c r="C5" i="6"/>
  <c r="C6" i="6"/>
  <c r="C7" i="6"/>
  <c r="AB7" i="6" s="1"/>
  <c r="C8" i="6"/>
  <c r="AB8" i="6" s="1"/>
  <c r="C9" i="6"/>
  <c r="AB9" i="6" s="1"/>
  <c r="C10" i="6"/>
  <c r="AC10" i="6" s="1"/>
  <c r="C11" i="6"/>
  <c r="AB11" i="6" s="1"/>
  <c r="C12" i="6"/>
  <c r="AB12" i="6" s="1"/>
  <c r="C13" i="6"/>
  <c r="AE13" i="6" s="1"/>
  <c r="C14" i="6"/>
  <c r="C15" i="6"/>
  <c r="AB15" i="6" s="1"/>
  <c r="C16" i="6"/>
  <c r="AC16" i="6" s="1"/>
  <c r="C17" i="6"/>
  <c r="AC17" i="6" s="1"/>
  <c r="C18" i="6"/>
  <c r="C19" i="6"/>
  <c r="C20" i="6"/>
  <c r="AC20" i="6" s="1"/>
  <c r="C21" i="6"/>
  <c r="AB21" i="6" s="1"/>
  <c r="C22" i="6"/>
  <c r="AB22" i="6" s="1"/>
  <c r="C23" i="6"/>
  <c r="AB23" i="6" s="1"/>
  <c r="C24" i="6"/>
  <c r="AC24" i="6" s="1"/>
  <c r="C25" i="6"/>
  <c r="AB25" i="6" s="1"/>
  <c r="C26" i="6"/>
  <c r="C27" i="6"/>
  <c r="AC27" i="6" s="1"/>
  <c r="C28" i="6"/>
  <c r="AC28" i="6" s="1"/>
  <c r="C29" i="6"/>
  <c r="AE29" i="6" s="1"/>
  <c r="C30" i="6"/>
  <c r="AE30" i="6" s="1"/>
  <c r="C2" i="6"/>
  <c r="K52" i="10"/>
  <c r="J52" i="10"/>
  <c r="W12" i="4" l="1"/>
  <c r="AC25" i="6"/>
  <c r="AC21" i="6"/>
  <c r="AC3" i="5"/>
  <c r="W25" i="4"/>
  <c r="W23" i="4"/>
  <c r="AF3" i="3"/>
  <c r="W27" i="6"/>
  <c r="W23" i="6"/>
  <c r="W19" i="6"/>
  <c r="W15" i="6"/>
  <c r="W11" i="6"/>
  <c r="W7" i="6"/>
  <c r="W3" i="6"/>
  <c r="W26" i="5"/>
  <c r="W22" i="5"/>
  <c r="W18" i="5"/>
  <c r="W14" i="5"/>
  <c r="W10" i="5"/>
  <c r="W6" i="5"/>
  <c r="W7" i="4"/>
  <c r="AF27" i="3"/>
  <c r="AF23" i="3"/>
  <c r="AF22" i="3"/>
  <c r="AF21" i="3"/>
  <c r="AF15" i="3"/>
  <c r="AD30" i="6"/>
  <c r="AB17" i="6"/>
  <c r="W2" i="6"/>
  <c r="W29" i="6"/>
  <c r="W25" i="6"/>
  <c r="W21" i="6"/>
  <c r="W17" i="6"/>
  <c r="W13" i="6"/>
  <c r="W9" i="6"/>
  <c r="W5" i="6"/>
  <c r="AC29" i="6"/>
  <c r="AC12" i="6"/>
  <c r="AC4" i="6"/>
  <c r="AC26" i="5"/>
  <c r="AC21" i="5"/>
  <c r="AC10" i="5"/>
  <c r="AD23" i="4"/>
  <c r="AD17" i="4"/>
  <c r="AB12" i="4"/>
  <c r="AB7" i="4"/>
  <c r="W28" i="6"/>
  <c r="W16" i="6"/>
  <c r="W12" i="6"/>
  <c r="W8" i="6"/>
  <c r="W4" i="6"/>
  <c r="W30" i="6"/>
  <c r="W26" i="6"/>
  <c r="W22" i="6"/>
  <c r="W18" i="6"/>
  <c r="W14" i="6"/>
  <c r="W10" i="6"/>
  <c r="W6" i="6"/>
  <c r="AB29" i="6"/>
  <c r="AC25" i="5"/>
  <c r="AC14" i="5"/>
  <c r="AC9" i="5"/>
  <c r="W27" i="4"/>
  <c r="W17" i="4"/>
  <c r="W15" i="4"/>
  <c r="W9" i="4"/>
  <c r="AD27" i="4"/>
  <c r="AD21" i="4"/>
  <c r="AD16" i="4"/>
  <c r="AB11" i="4"/>
  <c r="AB5" i="4"/>
  <c r="AF11" i="3"/>
  <c r="AC8" i="6"/>
  <c r="AC29" i="5"/>
  <c r="AC18" i="5"/>
  <c r="AC13" i="5"/>
  <c r="AC6" i="5"/>
  <c r="W22" i="4"/>
  <c r="W19" i="4"/>
  <c r="AD25" i="4"/>
  <c r="AD20" i="4"/>
  <c r="AB15" i="4"/>
  <c r="AB9" i="4"/>
  <c r="AB4" i="4"/>
  <c r="W24" i="6"/>
  <c r="W20" i="6"/>
  <c r="W29" i="5"/>
  <c r="W25" i="5"/>
  <c r="W21" i="5"/>
  <c r="W17" i="5"/>
  <c r="W13" i="5"/>
  <c r="W9" i="5"/>
  <c r="W5" i="5"/>
  <c r="AC22" i="5"/>
  <c r="AC17" i="5"/>
  <c r="AC5" i="5"/>
  <c r="W6" i="4"/>
  <c r="W5" i="4"/>
  <c r="W3" i="4"/>
  <c r="AD24" i="4"/>
  <c r="AD19" i="4"/>
  <c r="AB13" i="4"/>
  <c r="AB8" i="4"/>
  <c r="AB3" i="4"/>
  <c r="AE19" i="6"/>
  <c r="AD19" i="6"/>
  <c r="AC23" i="6"/>
  <c r="AE26" i="6"/>
  <c r="AD26" i="6"/>
  <c r="AE18" i="6"/>
  <c r="AD18" i="6"/>
  <c r="AE14" i="6"/>
  <c r="AD14" i="6"/>
  <c r="AE6" i="6"/>
  <c r="AD6" i="6"/>
  <c r="AE5" i="6"/>
  <c r="AD5" i="6"/>
  <c r="AC26" i="6"/>
  <c r="AC14" i="6"/>
  <c r="AC11" i="6"/>
  <c r="AF11" i="6" s="1"/>
  <c r="AC9" i="6"/>
  <c r="AC7" i="6"/>
  <c r="AC3" i="6"/>
  <c r="AE28" i="5"/>
  <c r="AB28" i="5"/>
  <c r="AD28" i="5"/>
  <c r="AE24" i="5"/>
  <c r="AB24" i="5"/>
  <c r="AD24" i="5"/>
  <c r="AE20" i="5"/>
  <c r="AB20" i="5"/>
  <c r="AD20" i="5"/>
  <c r="AE16" i="5"/>
  <c r="AB16" i="5"/>
  <c r="AD16" i="5"/>
  <c r="AE12" i="5"/>
  <c r="AB12" i="5"/>
  <c r="AD12" i="5"/>
  <c r="AE4" i="5"/>
  <c r="AB4" i="5"/>
  <c r="AD4" i="5"/>
  <c r="AE28" i="6"/>
  <c r="AD28" i="6"/>
  <c r="AE24" i="6"/>
  <c r="AD24" i="6"/>
  <c r="AE20" i="6"/>
  <c r="AD20" i="6"/>
  <c r="AE16" i="6"/>
  <c r="AD16" i="6"/>
  <c r="AE12" i="6"/>
  <c r="AD12" i="6"/>
  <c r="AE8" i="6"/>
  <c r="AD8" i="6"/>
  <c r="AE4" i="6"/>
  <c r="AD4" i="6"/>
  <c r="AD29" i="6"/>
  <c r="AB28" i="6"/>
  <c r="AB26" i="6"/>
  <c r="AB24" i="6"/>
  <c r="AB20" i="6"/>
  <c r="AB18" i="6"/>
  <c r="AB16" i="6"/>
  <c r="AB14" i="6"/>
  <c r="AB5" i="6"/>
  <c r="AE27" i="5"/>
  <c r="AB27" i="5"/>
  <c r="AD27" i="5"/>
  <c r="AE23" i="5"/>
  <c r="AB23" i="5"/>
  <c r="AD23" i="5"/>
  <c r="AE19" i="5"/>
  <c r="AB19" i="5"/>
  <c r="AD19" i="5"/>
  <c r="AE15" i="5"/>
  <c r="AB15" i="5"/>
  <c r="AD15" i="5"/>
  <c r="AE11" i="5"/>
  <c r="AB11" i="5"/>
  <c r="AD11" i="5"/>
  <c r="W11" i="4"/>
  <c r="AE27" i="6"/>
  <c r="AD27" i="6"/>
  <c r="AE11" i="6"/>
  <c r="AD11" i="6"/>
  <c r="AC19" i="6"/>
  <c r="AC15" i="6"/>
  <c r="AC6" i="6"/>
  <c r="AC4" i="5"/>
  <c r="AB26" i="4"/>
  <c r="AC26" i="4"/>
  <c r="AE26" i="4"/>
  <c r="AB22" i="4"/>
  <c r="AC22" i="4"/>
  <c r="AE22" i="4"/>
  <c r="AB18" i="4"/>
  <c r="AC18" i="4"/>
  <c r="AE18" i="4"/>
  <c r="AD14" i="4"/>
  <c r="AE14" i="4"/>
  <c r="AC14" i="4"/>
  <c r="AD10" i="4"/>
  <c r="AE10" i="4"/>
  <c r="AC10" i="4"/>
  <c r="AD6" i="4"/>
  <c r="AE6" i="4"/>
  <c r="AC6" i="4"/>
  <c r="AE23" i="6"/>
  <c r="AD23" i="6"/>
  <c r="AE7" i="6"/>
  <c r="AF7" i="6" s="1"/>
  <c r="AD7" i="6"/>
  <c r="AE10" i="6"/>
  <c r="AD10" i="6"/>
  <c r="AB27" i="6"/>
  <c r="AF27" i="6" s="1"/>
  <c r="AC28" i="5"/>
  <c r="AC24" i="5"/>
  <c r="AC20" i="5"/>
  <c r="AC16" i="5"/>
  <c r="AC12" i="5"/>
  <c r="I21" i="8"/>
  <c r="E21" i="8"/>
  <c r="K21" i="8"/>
  <c r="F21" i="8"/>
  <c r="D21" i="8"/>
  <c r="J21" i="8"/>
  <c r="H21" i="8"/>
  <c r="C21" i="8"/>
  <c r="G21" i="8"/>
  <c r="AE15" i="6"/>
  <c r="AD15" i="6"/>
  <c r="AE3" i="6"/>
  <c r="AD3" i="6"/>
  <c r="AE22" i="6"/>
  <c r="AD22" i="6"/>
  <c r="AC30" i="6"/>
  <c r="AB19" i="6"/>
  <c r="AB10" i="6"/>
  <c r="AB6" i="6"/>
  <c r="AE25" i="6"/>
  <c r="AD25" i="6"/>
  <c r="AE21" i="6"/>
  <c r="AD21" i="6"/>
  <c r="AE17" i="6"/>
  <c r="AD17" i="6"/>
  <c r="AE9" i="6"/>
  <c r="AD9" i="6"/>
  <c r="AB30" i="6"/>
  <c r="AC22" i="6"/>
  <c r="AC18" i="6"/>
  <c r="AC5" i="6"/>
  <c r="AE8" i="5"/>
  <c r="AB8" i="5"/>
  <c r="AD8" i="5"/>
  <c r="AD29" i="5"/>
  <c r="AD26" i="5"/>
  <c r="AD25" i="5"/>
  <c r="AD22" i="5"/>
  <c r="AD21" i="5"/>
  <c r="AD18" i="5"/>
  <c r="AD17" i="5"/>
  <c r="AD14" i="5"/>
  <c r="AD13" i="5"/>
  <c r="AD10" i="5"/>
  <c r="AD9" i="5"/>
  <c r="AD6" i="5"/>
  <c r="AD5" i="5"/>
  <c r="AD3" i="5"/>
  <c r="W26" i="4"/>
  <c r="W21" i="4"/>
  <c r="W16" i="4"/>
  <c r="W10" i="4"/>
  <c r="AE27" i="4"/>
  <c r="AE25" i="4"/>
  <c r="AE24" i="4"/>
  <c r="AE23" i="4"/>
  <c r="AE21" i="4"/>
  <c r="AE20" i="4"/>
  <c r="AE19" i="4"/>
  <c r="AE17" i="4"/>
  <c r="AE16" i="4"/>
  <c r="AC15" i="4"/>
  <c r="AC13" i="4"/>
  <c r="AC12" i="4"/>
  <c r="AC11" i="4"/>
  <c r="AC9" i="4"/>
  <c r="AC8" i="4"/>
  <c r="AC7" i="4"/>
  <c r="AC5" i="4"/>
  <c r="AC4" i="4"/>
  <c r="AC3" i="4"/>
  <c r="AF37" i="3"/>
  <c r="AF31" i="3"/>
  <c r="AF19" i="3"/>
  <c r="W27" i="5"/>
  <c r="W23" i="5"/>
  <c r="W19" i="5"/>
  <c r="W15" i="5"/>
  <c r="W11" i="5"/>
  <c r="W7" i="5"/>
  <c r="W3" i="5"/>
  <c r="AB29" i="5"/>
  <c r="AB26" i="5"/>
  <c r="AF26" i="5" s="1"/>
  <c r="AB25" i="5"/>
  <c r="AB22" i="5"/>
  <c r="AB21" i="5"/>
  <c r="AB18" i="5"/>
  <c r="AB17" i="5"/>
  <c r="AB14" i="5"/>
  <c r="AB13" i="5"/>
  <c r="AB10" i="5"/>
  <c r="AB9" i="5"/>
  <c r="AF9" i="5" s="1"/>
  <c r="AB6" i="5"/>
  <c r="AB5" i="5"/>
  <c r="AB3" i="5"/>
  <c r="AF3" i="5" s="1"/>
  <c r="W2" i="4"/>
  <c r="W24" i="4"/>
  <c r="W18" i="4"/>
  <c r="W13" i="4"/>
  <c r="W8" i="4"/>
  <c r="AC27" i="4"/>
  <c r="AF27" i="4" s="1"/>
  <c r="AC25" i="4"/>
  <c r="AF25" i="4" s="1"/>
  <c r="AC24" i="4"/>
  <c r="AF24" i="4" s="1"/>
  <c r="AC23" i="4"/>
  <c r="AF23" i="4" s="1"/>
  <c r="AC21" i="4"/>
  <c r="AF21" i="4" s="1"/>
  <c r="AC20" i="4"/>
  <c r="AC19" i="4"/>
  <c r="AF19" i="4" s="1"/>
  <c r="AC17" i="4"/>
  <c r="AF17" i="4" s="1"/>
  <c r="AC16" i="4"/>
  <c r="AE13" i="4"/>
  <c r="AE12" i="4"/>
  <c r="AF12" i="4" s="1"/>
  <c r="AE11" i="4"/>
  <c r="AE9" i="4"/>
  <c r="AE8" i="4"/>
  <c r="AE7" i="4"/>
  <c r="AE5" i="4"/>
  <c r="AF5" i="4" s="1"/>
  <c r="AE4" i="4"/>
  <c r="AE3" i="4"/>
  <c r="AF24" i="3"/>
  <c r="AF7" i="3"/>
  <c r="AF6" i="3"/>
  <c r="W2" i="5"/>
  <c r="W28" i="5"/>
  <c r="W24" i="5"/>
  <c r="W20" i="5"/>
  <c r="W16" i="5"/>
  <c r="W12" i="5"/>
  <c r="W8" i="5"/>
  <c r="W4" i="5"/>
  <c r="W20" i="4"/>
  <c r="W14" i="4"/>
  <c r="W4" i="4"/>
  <c r="AF35" i="3"/>
  <c r="AF2" i="3"/>
  <c r="AF32" i="3"/>
  <c r="AF30" i="3"/>
  <c r="AF29" i="3"/>
  <c r="AF20" i="3"/>
  <c r="AF16" i="3"/>
  <c r="AF14" i="3"/>
  <c r="AF9" i="3"/>
  <c r="AF4" i="3"/>
  <c r="AF36" i="3"/>
  <c r="AF34" i="3"/>
  <c r="AF33" i="3"/>
  <c r="AF18" i="3"/>
  <c r="AF17" i="3"/>
  <c r="AF13" i="3"/>
  <c r="AF8" i="3"/>
  <c r="AF28" i="3"/>
  <c r="AF26" i="3"/>
  <c r="AF25" i="3"/>
  <c r="AF12" i="3"/>
  <c r="AF10" i="3"/>
  <c r="AF5" i="3"/>
  <c r="W16" i="3"/>
  <c r="W35" i="3"/>
  <c r="W33" i="3"/>
  <c r="W28" i="3"/>
  <c r="W25" i="3"/>
  <c r="W19" i="3"/>
  <c r="W12" i="3"/>
  <c r="W6" i="3"/>
  <c r="W2" i="3"/>
  <c r="W30" i="3"/>
  <c r="W22" i="3"/>
  <c r="W18" i="3"/>
  <c r="W13" i="3"/>
  <c r="W9" i="3"/>
  <c r="W7" i="3"/>
  <c r="W3" i="3"/>
  <c r="W37" i="3"/>
  <c r="W34" i="3"/>
  <c r="W32" i="3"/>
  <c r="W27" i="3"/>
  <c r="W24" i="3"/>
  <c r="W21" i="3"/>
  <c r="W17" i="3"/>
  <c r="W15" i="3"/>
  <c r="W11" i="3"/>
  <c r="W8" i="3"/>
  <c r="W5" i="3"/>
  <c r="W36" i="3"/>
  <c r="W31" i="3"/>
  <c r="W29" i="3"/>
  <c r="W26" i="3"/>
  <c r="W23" i="3"/>
  <c r="W20" i="3"/>
  <c r="W14" i="3"/>
  <c r="W10" i="3"/>
  <c r="W4" i="3"/>
  <c r="AF14" i="4"/>
  <c r="AD15" i="4"/>
  <c r="AB7" i="5"/>
  <c r="AC7" i="5"/>
  <c r="AD7" i="5"/>
  <c r="AB13" i="6"/>
  <c r="AC13" i="6"/>
  <c r="AD13" i="6"/>
  <c r="AF30" i="6"/>
  <c r="AF25" i="6"/>
  <c r="AF12" i="6"/>
  <c r="AE2" i="5"/>
  <c r="AE2" i="6"/>
  <c r="AD2" i="6"/>
  <c r="AC2" i="6"/>
  <c r="AB2" i="6"/>
  <c r="AD2" i="5"/>
  <c r="AC2" i="5"/>
  <c r="AB2" i="5"/>
  <c r="AE2" i="4"/>
  <c r="AD2" i="4"/>
  <c r="AC2" i="4"/>
  <c r="AB2" i="4"/>
  <c r="AE2" i="2"/>
  <c r="AD2" i="2"/>
  <c r="AC2" i="2"/>
  <c r="AB2" i="2"/>
  <c r="AF4" i="4" l="1"/>
  <c r="AF4" i="6"/>
  <c r="AF10" i="5"/>
  <c r="AF17" i="6"/>
  <c r="AF18" i="4"/>
  <c r="AF3" i="6"/>
  <c r="AF25" i="5"/>
  <c r="AF28" i="6"/>
  <c r="AF18" i="5"/>
  <c r="AF22" i="6"/>
  <c r="AF10" i="4"/>
  <c r="AF22" i="4"/>
  <c r="AF8" i="6"/>
  <c r="AF20" i="6"/>
  <c r="AF6" i="4"/>
  <c r="AF26" i="4"/>
  <c r="AF26" i="6"/>
  <c r="AF16" i="4"/>
  <c r="AF29" i="6"/>
  <c r="AF10" i="6"/>
  <c r="AF17" i="5"/>
  <c r="AF8" i="4"/>
  <c r="AF13" i="4"/>
  <c r="AF20" i="4"/>
  <c r="AF13" i="5"/>
  <c r="AF21" i="5"/>
  <c r="AF18" i="6"/>
  <c r="AF21" i="6"/>
  <c r="AF19" i="5"/>
  <c r="AF19" i="6"/>
  <c r="AF13" i="6"/>
  <c r="AF9" i="4"/>
  <c r="AF6" i="5"/>
  <c r="AF14" i="5"/>
  <c r="AF22" i="5"/>
  <c r="AF24" i="6"/>
  <c r="AF23" i="6"/>
  <c r="AF16" i="6"/>
  <c r="AF15" i="4"/>
  <c r="AF5" i="6"/>
  <c r="AF11" i="4"/>
  <c r="AF8" i="5"/>
  <c r="AF23" i="5"/>
  <c r="AF16" i="5"/>
  <c r="AF7" i="4"/>
  <c r="AF6" i="6"/>
  <c r="AF12" i="5"/>
  <c r="AF28" i="5"/>
  <c r="AF9" i="6"/>
  <c r="AF3" i="4"/>
  <c r="AF5" i="5"/>
  <c r="AF29" i="5"/>
  <c r="AF15" i="6"/>
  <c r="AF15" i="5"/>
  <c r="AF24" i="5"/>
  <c r="AF11" i="5"/>
  <c r="AF27" i="5"/>
  <c r="AF4" i="5"/>
  <c r="AF20" i="5"/>
  <c r="AF14" i="6"/>
  <c r="AF7" i="5"/>
  <c r="AF2" i="6" l="1"/>
  <c r="AF2" i="5"/>
  <c r="AF2" i="4"/>
  <c r="AF2" i="2"/>
  <c r="B53" i="10" l="1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B57" i="10"/>
  <c r="C57" i="10"/>
  <c r="D57" i="10"/>
  <c r="E57" i="10"/>
  <c r="B58" i="10"/>
  <c r="C58" i="10"/>
  <c r="D58" i="10"/>
  <c r="E58" i="10"/>
  <c r="B59" i="10"/>
  <c r="C59" i="10"/>
  <c r="D59" i="10"/>
  <c r="E59" i="10"/>
  <c r="B60" i="10"/>
  <c r="C60" i="10"/>
  <c r="D60" i="10"/>
  <c r="E60" i="10"/>
  <c r="B61" i="10"/>
  <c r="C61" i="10"/>
  <c r="D61" i="10"/>
  <c r="E61" i="10"/>
  <c r="B62" i="10"/>
  <c r="C62" i="10"/>
  <c r="D62" i="10"/>
  <c r="E62" i="10"/>
  <c r="B63" i="10"/>
  <c r="C63" i="10"/>
  <c r="D63" i="10"/>
  <c r="E63" i="10"/>
  <c r="B64" i="10"/>
  <c r="C64" i="10"/>
  <c r="D64" i="10"/>
  <c r="E64" i="10"/>
  <c r="B65" i="10"/>
  <c r="C65" i="10"/>
  <c r="D65" i="10"/>
  <c r="E65" i="10"/>
  <c r="B66" i="10"/>
  <c r="C66" i="10"/>
  <c r="D66" i="10"/>
  <c r="E66" i="10"/>
  <c r="B67" i="10"/>
  <c r="C67" i="10"/>
  <c r="D67" i="10"/>
  <c r="E67" i="10"/>
  <c r="B68" i="10"/>
  <c r="C68" i="10"/>
  <c r="D68" i="10"/>
  <c r="E68" i="10"/>
  <c r="B69" i="10"/>
  <c r="C69" i="10"/>
  <c r="D69" i="10"/>
  <c r="E69" i="10"/>
  <c r="B70" i="10"/>
  <c r="C70" i="10"/>
  <c r="D70" i="10"/>
  <c r="E70" i="10"/>
  <c r="B71" i="10"/>
  <c r="C71" i="10"/>
  <c r="D71" i="10"/>
  <c r="E71" i="10"/>
  <c r="B72" i="10"/>
  <c r="C72" i="10"/>
  <c r="D72" i="10"/>
  <c r="E72" i="10"/>
  <c r="B73" i="10"/>
  <c r="C73" i="10"/>
  <c r="D73" i="10"/>
  <c r="E73" i="10"/>
  <c r="B74" i="10"/>
  <c r="C74" i="10"/>
  <c r="D74" i="10"/>
  <c r="E74" i="10"/>
  <c r="B75" i="10"/>
  <c r="C75" i="10"/>
  <c r="D75" i="10"/>
  <c r="E75" i="10"/>
  <c r="B76" i="10"/>
  <c r="C76" i="10"/>
  <c r="D76" i="10"/>
  <c r="E76" i="10"/>
  <c r="B77" i="10"/>
  <c r="C77" i="10"/>
  <c r="D77" i="10"/>
  <c r="E77" i="10"/>
  <c r="B78" i="10"/>
  <c r="C78" i="10"/>
  <c r="D78" i="10"/>
  <c r="E78" i="10"/>
  <c r="B79" i="10"/>
  <c r="C79" i="10"/>
  <c r="D79" i="10"/>
  <c r="E79" i="10"/>
  <c r="B80" i="10"/>
  <c r="C80" i="10"/>
  <c r="D80" i="10"/>
  <c r="E80" i="10"/>
  <c r="B81" i="10"/>
  <c r="C81" i="10"/>
  <c r="D81" i="10"/>
  <c r="E81" i="10"/>
  <c r="B82" i="10"/>
  <c r="C82" i="10"/>
  <c r="D82" i="10"/>
  <c r="E82" i="10"/>
  <c r="B83" i="10"/>
  <c r="C83" i="10"/>
  <c r="D83" i="10"/>
  <c r="E83" i="10"/>
  <c r="B84" i="10"/>
  <c r="C84" i="10"/>
  <c r="D84" i="10"/>
  <c r="E84" i="10"/>
  <c r="B85" i="10"/>
  <c r="C85" i="10"/>
  <c r="D85" i="10"/>
  <c r="E85" i="10"/>
  <c r="B86" i="10"/>
  <c r="C86" i="10"/>
  <c r="D86" i="10"/>
  <c r="E86" i="10"/>
  <c r="B87" i="10"/>
  <c r="C87" i="10"/>
  <c r="D87" i="10"/>
  <c r="E87" i="10"/>
  <c r="B88" i="10"/>
  <c r="C88" i="10"/>
  <c r="D88" i="10"/>
  <c r="E88" i="10"/>
  <c r="B89" i="10"/>
  <c r="C89" i="10"/>
  <c r="D89" i="10"/>
  <c r="E89" i="10"/>
  <c r="B90" i="10"/>
  <c r="C90" i="10"/>
  <c r="D90" i="10"/>
  <c r="E90" i="10"/>
  <c r="B91" i="10"/>
  <c r="C91" i="10"/>
  <c r="D91" i="10"/>
  <c r="E91" i="10"/>
  <c r="B92" i="10"/>
  <c r="C92" i="10"/>
  <c r="D92" i="10"/>
  <c r="E92" i="10"/>
  <c r="B93" i="10"/>
  <c r="C93" i="10"/>
  <c r="D93" i="10"/>
  <c r="E93" i="10"/>
  <c r="B94" i="10"/>
  <c r="C94" i="10"/>
  <c r="D94" i="10"/>
  <c r="E94" i="10"/>
  <c r="B95" i="10"/>
  <c r="C95" i="10"/>
  <c r="D95" i="10"/>
  <c r="E95" i="10"/>
  <c r="B96" i="10"/>
  <c r="C96" i="10"/>
  <c r="D96" i="10"/>
  <c r="E96" i="10"/>
  <c r="B97" i="10"/>
  <c r="C97" i="10"/>
  <c r="D97" i="10"/>
  <c r="E97" i="10"/>
  <c r="B98" i="10"/>
  <c r="C98" i="10"/>
  <c r="D98" i="10"/>
  <c r="E98" i="10"/>
  <c r="B99" i="10"/>
  <c r="C99" i="10"/>
  <c r="D99" i="10"/>
  <c r="E99" i="10"/>
  <c r="B100" i="10"/>
  <c r="C100" i="10"/>
  <c r="D100" i="10"/>
  <c r="E100" i="10"/>
  <c r="B101" i="10"/>
  <c r="C101" i="10"/>
  <c r="D101" i="10"/>
  <c r="E101" i="10"/>
  <c r="B102" i="10"/>
  <c r="C102" i="10"/>
  <c r="D102" i="10"/>
  <c r="E102" i="10"/>
  <c r="B103" i="10"/>
  <c r="C103" i="10"/>
  <c r="D103" i="10"/>
  <c r="E103" i="10"/>
  <c r="B104" i="10"/>
  <c r="C104" i="10"/>
  <c r="D104" i="10"/>
  <c r="E104" i="10"/>
  <c r="B105" i="10"/>
  <c r="C105" i="10"/>
  <c r="D105" i="10"/>
  <c r="E105" i="10"/>
  <c r="B106" i="10"/>
  <c r="C106" i="10"/>
  <c r="D106" i="10"/>
  <c r="E106" i="10"/>
  <c r="B107" i="10"/>
  <c r="C107" i="10"/>
  <c r="D107" i="10"/>
  <c r="E107" i="10"/>
  <c r="B108" i="10"/>
  <c r="C108" i="10"/>
  <c r="D108" i="10"/>
  <c r="E108" i="10"/>
  <c r="B109" i="10"/>
  <c r="C109" i="10"/>
  <c r="D109" i="10"/>
  <c r="E109" i="10"/>
  <c r="B110" i="10"/>
  <c r="C110" i="10"/>
  <c r="D110" i="10"/>
  <c r="E110" i="10"/>
  <c r="E52" i="10"/>
  <c r="D52" i="10"/>
  <c r="C52" i="10"/>
  <c r="B52" i="10"/>
  <c r="F52" i="10" l="1"/>
  <c r="F109" i="10"/>
  <c r="F106" i="10"/>
  <c r="F105" i="10"/>
  <c r="F102" i="10"/>
  <c r="F101" i="10"/>
  <c r="F98" i="10"/>
  <c r="F97" i="10"/>
  <c r="F94" i="10"/>
  <c r="F93" i="10"/>
  <c r="F90" i="10"/>
  <c r="F89" i="10"/>
  <c r="F86" i="10"/>
  <c r="F85" i="10"/>
  <c r="F82" i="10"/>
  <c r="F81" i="10"/>
  <c r="F78" i="10"/>
  <c r="F77" i="10"/>
  <c r="F74" i="10"/>
  <c r="F73" i="10"/>
  <c r="F70" i="10"/>
  <c r="F69" i="10"/>
  <c r="F66" i="10"/>
  <c r="F65" i="10"/>
  <c r="F62" i="10"/>
  <c r="F61" i="10"/>
  <c r="F58" i="10"/>
  <c r="F57" i="10"/>
  <c r="F54" i="10"/>
  <c r="F53" i="10"/>
  <c r="F110" i="10"/>
  <c r="F108" i="10"/>
  <c r="F107" i="10"/>
  <c r="F104" i="10"/>
  <c r="F103" i="10"/>
  <c r="F100" i="10"/>
  <c r="F99" i="10"/>
  <c r="F96" i="10"/>
  <c r="F95" i="10"/>
  <c r="F92" i="10"/>
  <c r="F91" i="10"/>
  <c r="F88" i="10"/>
  <c r="F87" i="10"/>
  <c r="F84" i="10"/>
  <c r="F83" i="10"/>
  <c r="F80" i="10"/>
  <c r="F79" i="10"/>
  <c r="F76" i="10"/>
  <c r="F75" i="10"/>
  <c r="F72" i="10"/>
  <c r="F71" i="10"/>
  <c r="F68" i="10"/>
  <c r="F67" i="10"/>
  <c r="F64" i="10"/>
  <c r="F63" i="10"/>
  <c r="F60" i="10"/>
  <c r="F59" i="10"/>
  <c r="F56" i="10"/>
  <c r="F55" i="10"/>
  <c r="H18" i="8" l="1"/>
  <c r="K18" i="8"/>
  <c r="J18" i="8"/>
  <c r="I18" i="8"/>
  <c r="E18" i="8"/>
  <c r="C18" i="8"/>
  <c r="F18" i="8"/>
  <c r="G18" i="8"/>
  <c r="D18" i="8"/>
  <c r="K20" i="8" l="1"/>
  <c r="J20" i="8"/>
  <c r="I20" i="8"/>
  <c r="H20" i="8"/>
  <c r="H19" i="8"/>
  <c r="J19" i="8"/>
  <c r="I19" i="8"/>
  <c r="K19" i="8"/>
  <c r="K17" i="8"/>
  <c r="K24" i="8" s="1"/>
  <c r="H17" i="8"/>
  <c r="H24" i="8" s="1"/>
  <c r="J17" i="8"/>
  <c r="J24" i="8" s="1"/>
  <c r="I17" i="8"/>
  <c r="F20" i="8"/>
  <c r="E20" i="8"/>
  <c r="C20" i="8"/>
  <c r="G20" i="8"/>
  <c r="D20" i="8"/>
  <c r="G19" i="8"/>
  <c r="E19" i="8"/>
  <c r="F19" i="8"/>
  <c r="C19" i="8"/>
  <c r="D19" i="8"/>
  <c r="D17" i="8"/>
  <c r="E17" i="8"/>
  <c r="F17" i="8"/>
  <c r="C17" i="8"/>
  <c r="G17" i="8"/>
  <c r="G24" i="8" s="1"/>
  <c r="I24" i="8" l="1"/>
  <c r="D24" i="8"/>
  <c r="E24" i="8"/>
  <c r="F24" i="8"/>
  <c r="C24" i="8"/>
  <c r="AI2" i="1"/>
  <c r="AJ2" i="1" s="1"/>
  <c r="AB27" i="11" l="1"/>
  <c r="AA27" i="11"/>
  <c r="AC27" i="11"/>
  <c r="Y27" i="11"/>
  <c r="AA16" i="11"/>
  <c r="AB16" i="11"/>
  <c r="AC16" i="11"/>
  <c r="Y16" i="11"/>
  <c r="AA17" i="11"/>
  <c r="AC17" i="11"/>
  <c r="AB17" i="11"/>
  <c r="Y17" i="11"/>
  <c r="Y8" i="11"/>
  <c r="AA8" i="11"/>
  <c r="AB8" i="11"/>
  <c r="AC8" i="11"/>
  <c r="AA15" i="11"/>
  <c r="AC15" i="11"/>
  <c r="AB15" i="11"/>
  <c r="Y15" i="11"/>
  <c r="Y9" i="11"/>
  <c r="AB9" i="11"/>
  <c r="AC9" i="11"/>
  <c r="AA9" i="11"/>
  <c r="AC12" i="11"/>
  <c r="AB12" i="11"/>
  <c r="Y12" i="11"/>
  <c r="AA12" i="11"/>
  <c r="AB24" i="11"/>
  <c r="Y24" i="11"/>
  <c r="AA24" i="11"/>
  <c r="AC24" i="11"/>
  <c r="AC19" i="11"/>
  <c r="AA19" i="11"/>
  <c r="Y19" i="11"/>
  <c r="AB19" i="11"/>
  <c r="AB23" i="11"/>
  <c r="Y23" i="11"/>
  <c r="AC23" i="11"/>
  <c r="AA23" i="11"/>
  <c r="AA7" i="11"/>
  <c r="AC7" i="11"/>
  <c r="Y7" i="11"/>
  <c r="AB7" i="11"/>
  <c r="AC5" i="11"/>
  <c r="AA5" i="11"/>
  <c r="Y5" i="11"/>
  <c r="AB5" i="11"/>
  <c r="Z8" i="11" l="1"/>
  <c r="AJ8" i="11" s="1"/>
  <c r="Z5" i="11"/>
  <c r="AJ5" i="11" s="1"/>
  <c r="Z19" i="11"/>
  <c r="AJ19" i="11" s="1"/>
  <c r="Z27" i="11"/>
  <c r="AJ27" i="11" s="1"/>
  <c r="Z24" i="11"/>
  <c r="AJ24" i="11" s="1"/>
  <c r="Z7" i="11"/>
  <c r="AJ7" i="11" s="1"/>
  <c r="Z15" i="11"/>
  <c r="AJ15" i="11" s="1"/>
  <c r="Z17" i="11"/>
  <c r="AJ17" i="11" s="1"/>
  <c r="Z16" i="11"/>
  <c r="AJ16" i="11" s="1"/>
  <c r="Z23" i="11"/>
  <c r="AJ23" i="11" s="1"/>
  <c r="Z12" i="11"/>
  <c r="AJ12" i="11" s="1"/>
  <c r="Z9" i="11"/>
  <c r="AJ9" i="11" s="1"/>
  <c r="AB49" i="18" l="1"/>
  <c r="Y49" i="18"/>
  <c r="AC49" i="18"/>
  <c r="AA49" i="18"/>
  <c r="Z49" i="18" l="1"/>
  <c r="AJ49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<sst xmlns="http://schemas.openxmlformats.org/spreadsheetml/2006/main" count="23228" uniqueCount="683">
  <si>
    <t>Round</t>
  </si>
  <si>
    <t>+/-</t>
  </si>
  <si>
    <t>P</t>
  </si>
  <si>
    <t>W</t>
  </si>
  <si>
    <t>D</t>
  </si>
  <si>
    <t>L</t>
  </si>
  <si>
    <t>Warwick</t>
  </si>
  <si>
    <t>Armour</t>
  </si>
  <si>
    <t>Warwick Armour</t>
  </si>
  <si>
    <t/>
  </si>
  <si>
    <t>Garry</t>
  </si>
  <si>
    <t>Benveniste</t>
  </si>
  <si>
    <t>Garry Benveniste</t>
  </si>
  <si>
    <t>Don</t>
  </si>
  <si>
    <t>Blesing</t>
  </si>
  <si>
    <t>Don Blesing</t>
  </si>
  <si>
    <t>Bob</t>
  </si>
  <si>
    <t>Boorman</t>
  </si>
  <si>
    <t>Bob Boorman</t>
  </si>
  <si>
    <t>Nick Buvinic</t>
  </si>
  <si>
    <t>Brian</t>
  </si>
  <si>
    <t>Callahan</t>
  </si>
  <si>
    <t>Brian Callahan</t>
  </si>
  <si>
    <t>Dave</t>
  </si>
  <si>
    <t>Dave Callahan</t>
  </si>
  <si>
    <t>Liam Carter</t>
  </si>
  <si>
    <t>Graham</t>
  </si>
  <si>
    <t>Cass</t>
  </si>
  <si>
    <t>Graham Cass</t>
  </si>
  <si>
    <t>Chris</t>
  </si>
  <si>
    <t>Chrisakis</t>
  </si>
  <si>
    <t>Chris Chrisakis</t>
  </si>
  <si>
    <t>Scott</t>
  </si>
  <si>
    <t>Scott Colvill</t>
  </si>
  <si>
    <t>Shane Daniher</t>
  </si>
  <si>
    <t>Brett</t>
  </si>
  <si>
    <t>Davis</t>
  </si>
  <si>
    <t>Brett Davis</t>
  </si>
  <si>
    <t>Ross</t>
  </si>
  <si>
    <t>DeLaine</t>
  </si>
  <si>
    <t>Ross DeLaine</t>
  </si>
  <si>
    <t>Jamie Eccleston</t>
  </si>
  <si>
    <t>Megan Eccleston</t>
  </si>
  <si>
    <t>Andrew</t>
  </si>
  <si>
    <t>Feijen</t>
  </si>
  <si>
    <t>Andrew Feijen</t>
  </si>
  <si>
    <t>Steve</t>
  </si>
  <si>
    <t>Steve Feijen</t>
  </si>
  <si>
    <t>Alan</t>
  </si>
  <si>
    <t>Forrest</t>
  </si>
  <si>
    <t>Alan Forrest</t>
  </si>
  <si>
    <t>John</t>
  </si>
  <si>
    <t>Frangos</t>
  </si>
  <si>
    <t>John Frangos</t>
  </si>
  <si>
    <t>Green</t>
  </si>
  <si>
    <t>Adrian Green</t>
  </si>
  <si>
    <t>Tony</t>
  </si>
  <si>
    <t>Guastella</t>
  </si>
  <si>
    <t>Tony Guastella</t>
  </si>
  <si>
    <t>Des</t>
  </si>
  <si>
    <t>Haarsma</t>
  </si>
  <si>
    <t>Des Haarsma</t>
  </si>
  <si>
    <t>Hicks</t>
  </si>
  <si>
    <t>Steve Hicks</t>
  </si>
  <si>
    <t>Tim</t>
  </si>
  <si>
    <t>Tim Hicks</t>
  </si>
  <si>
    <t>Ken</t>
  </si>
  <si>
    <t>Hocking</t>
  </si>
  <si>
    <t>Ken Hocking</t>
  </si>
  <si>
    <t>Richard Hooper</t>
  </si>
  <si>
    <t>Pat Impagnatiello</t>
  </si>
  <si>
    <t>Toby</t>
  </si>
  <si>
    <t>Keukenmeester</t>
  </si>
  <si>
    <t>Toby Keukenmeester</t>
  </si>
  <si>
    <t>Ashley Koch</t>
  </si>
  <si>
    <t>Ron</t>
  </si>
  <si>
    <t>Kuczmarski</t>
  </si>
  <si>
    <t>Ron Kuczmarski</t>
  </si>
  <si>
    <t>Mark</t>
  </si>
  <si>
    <t>Masotti</t>
  </si>
  <si>
    <t>Mark Masotti</t>
  </si>
  <si>
    <t>Mike</t>
  </si>
  <si>
    <t>Mike McDonagh</t>
  </si>
  <si>
    <t>Phil</t>
  </si>
  <si>
    <t>McDonald</t>
  </si>
  <si>
    <t>Phil McDonald</t>
  </si>
  <si>
    <t>McGorman</t>
  </si>
  <si>
    <t>Andrew McGorman</t>
  </si>
  <si>
    <t>Ian</t>
  </si>
  <si>
    <t>McLaughlin</t>
  </si>
  <si>
    <t>Ian McLaughlin</t>
  </si>
  <si>
    <t>Rogan</t>
  </si>
  <si>
    <t>Mexted</t>
  </si>
  <si>
    <t>Rogan Mexted</t>
  </si>
  <si>
    <t>Katrina Miller</t>
  </si>
  <si>
    <t>Mick</t>
  </si>
  <si>
    <t>Moffatt</t>
  </si>
  <si>
    <t>Mick Moffatt</t>
  </si>
  <si>
    <t>Sean</t>
  </si>
  <si>
    <t>Morrison</t>
  </si>
  <si>
    <t>Sean Morrison</t>
  </si>
  <si>
    <t>Dale Robertson</t>
  </si>
  <si>
    <t>Rose</t>
  </si>
  <si>
    <t>Peter Rose</t>
  </si>
  <si>
    <t>Ken Smith</t>
  </si>
  <si>
    <t>Smyth</t>
  </si>
  <si>
    <t>Phil Smyth</t>
  </si>
  <si>
    <t>Jeff</t>
  </si>
  <si>
    <t>Jeff Snedden</t>
  </si>
  <si>
    <t>Taylor</t>
  </si>
  <si>
    <t>Dennis</t>
  </si>
  <si>
    <t>Dennis Taylor</t>
  </si>
  <si>
    <t>Thulborn</t>
  </si>
  <si>
    <t>Dave Thulborn</t>
  </si>
  <si>
    <t>Scott Thulborn</t>
  </si>
  <si>
    <t>Jeff Tims</t>
  </si>
  <si>
    <t>Vince</t>
  </si>
  <si>
    <t>Violi</t>
  </si>
  <si>
    <t>Vince Violi</t>
  </si>
  <si>
    <t>Steve Visentin</t>
  </si>
  <si>
    <t>Steve Walkley</t>
  </si>
  <si>
    <t>Bruce</t>
  </si>
  <si>
    <t>Wallace</t>
  </si>
  <si>
    <t>Bruce Wallace</t>
  </si>
  <si>
    <t>Sandra</t>
  </si>
  <si>
    <t>Sandra Wallace</t>
  </si>
  <si>
    <t>Josh</t>
  </si>
  <si>
    <t>Wiles</t>
  </si>
  <si>
    <t>Josh Wiles</t>
  </si>
  <si>
    <t>Scott Hocking</t>
  </si>
  <si>
    <t>Henry Higgins</t>
  </si>
  <si>
    <t>First</t>
  </si>
  <si>
    <t>Last</t>
  </si>
  <si>
    <t>Germein</t>
  </si>
  <si>
    <t>McGirr</t>
  </si>
  <si>
    <t>Paul</t>
  </si>
  <si>
    <t>Williams</t>
  </si>
  <si>
    <t>Bill</t>
  </si>
  <si>
    <t>George</t>
  </si>
  <si>
    <t>Wilson</t>
  </si>
  <si>
    <t>Berlemon</t>
  </si>
  <si>
    <t>Brown</t>
  </si>
  <si>
    <t>Gary</t>
  </si>
  <si>
    <t>Cooper</t>
  </si>
  <si>
    <t>Flavel</t>
  </si>
  <si>
    <t>Tom</t>
  </si>
  <si>
    <t>Jesson</t>
  </si>
  <si>
    <t>Albert</t>
  </si>
  <si>
    <t>Kruimel</t>
  </si>
  <si>
    <t>Craig</t>
  </si>
  <si>
    <t>McGlashan</t>
  </si>
  <si>
    <t>Penfold</t>
  </si>
  <si>
    <t>Perry</t>
  </si>
  <si>
    <t>Young</t>
  </si>
  <si>
    <t>Prentice</t>
  </si>
  <si>
    <t>Hammond</t>
  </si>
  <si>
    <t>Bate</t>
  </si>
  <si>
    <t>Grant</t>
  </si>
  <si>
    <t>Atkinson</t>
  </si>
  <si>
    <t>McLardie</t>
  </si>
  <si>
    <t>Rowena</t>
  </si>
  <si>
    <t>Wells</t>
  </si>
  <si>
    <t>2011/2012</t>
  </si>
  <si>
    <t>2010/2011</t>
  </si>
  <si>
    <t>2009/2010</t>
  </si>
  <si>
    <t>2008/2009</t>
  </si>
  <si>
    <t>2007/2008</t>
  </si>
  <si>
    <t>2006/2007</t>
  </si>
  <si>
    <t>Total</t>
  </si>
  <si>
    <t>Played</t>
  </si>
  <si>
    <t>Won</t>
  </si>
  <si>
    <t>Drawn</t>
  </si>
  <si>
    <t>Lost</t>
  </si>
  <si>
    <t>Kuczmarski Snr</t>
  </si>
  <si>
    <t>Don Germein</t>
  </si>
  <si>
    <t>Mike Hocking</t>
  </si>
  <si>
    <t>Steven McDonald</t>
  </si>
  <si>
    <t>Dave Taylor</t>
  </si>
  <si>
    <t>Paul Williams</t>
  </si>
  <si>
    <t>Mark Berlemon</t>
  </si>
  <si>
    <t>Ian Brown</t>
  </si>
  <si>
    <t>Gary Cooper</t>
  </si>
  <si>
    <t>Andrew Flavel</t>
  </si>
  <si>
    <t>Tom Jesson</t>
  </si>
  <si>
    <t>Albert Kruimel</t>
  </si>
  <si>
    <t>Craig McGlashan</t>
  </si>
  <si>
    <t>Rose McGlashan</t>
  </si>
  <si>
    <t>Tony Penfold</t>
  </si>
  <si>
    <t>Ian Perry</t>
  </si>
  <si>
    <t>Bill Scott</t>
  </si>
  <si>
    <t>George Wilson</t>
  </si>
  <si>
    <t>Paul Young</t>
  </si>
  <si>
    <t>Steve Prentice</t>
  </si>
  <si>
    <t>Jeff Davis</t>
  </si>
  <si>
    <t>Craig Green</t>
  </si>
  <si>
    <t>Brian Wells</t>
  </si>
  <si>
    <t>John Wells</t>
  </si>
  <si>
    <t>Lead</t>
  </si>
  <si>
    <t>Second</t>
  </si>
  <si>
    <t>Third</t>
  </si>
  <si>
    <t>Skip</t>
  </si>
  <si>
    <t>Year</t>
  </si>
  <si>
    <t>Select Name</t>
  </si>
  <si>
    <t>Steve McDonald</t>
  </si>
  <si>
    <t>David Taylor</t>
  </si>
  <si>
    <t>Sam Janetzki (temp)</t>
  </si>
  <si>
    <t>Tania Wilkinson (temp)</t>
  </si>
  <si>
    <t>Ross Delaine</t>
  </si>
  <si>
    <t>Rob Corpe (sub)</t>
  </si>
  <si>
    <t>Mark Hyland (sub)</t>
  </si>
  <si>
    <t>Patrick McGirr</t>
  </si>
  <si>
    <t>No play</t>
  </si>
  <si>
    <t>No Play</t>
  </si>
  <si>
    <t>Ron Kuczmarski Snr</t>
  </si>
  <si>
    <t>Bruce Bate</t>
  </si>
  <si>
    <t>Grant Hammond</t>
  </si>
  <si>
    <t>Ian McLardie</t>
  </si>
  <si>
    <t>Rowena Atkinson</t>
  </si>
  <si>
    <t>Malcolm Allen</t>
  </si>
  <si>
    <t>Patrick</t>
  </si>
  <si>
    <t>Name</t>
  </si>
  <si>
    <t>shots</t>
  </si>
  <si>
    <t>position</t>
  </si>
  <si>
    <t>Select your name from the drop down list to view your results.</t>
  </si>
  <si>
    <t>Hodge</t>
  </si>
  <si>
    <t>Waldergrave (sub)</t>
  </si>
  <si>
    <t>Evans</t>
  </si>
  <si>
    <t>Mal Hodge</t>
  </si>
  <si>
    <t>Mal</t>
  </si>
  <si>
    <t>gary cooper</t>
  </si>
  <si>
    <t>don germein</t>
  </si>
  <si>
    <t>bruce scott</t>
  </si>
  <si>
    <t>bill scott</t>
  </si>
  <si>
    <t>warwick armour</t>
  </si>
  <si>
    <t>tony guastella</t>
  </si>
  <si>
    <t>garry benveniste</t>
  </si>
  <si>
    <t>don blesing</t>
  </si>
  <si>
    <t>brian callahan</t>
  </si>
  <si>
    <t>grant hammond</t>
  </si>
  <si>
    <t>jeff davis</t>
  </si>
  <si>
    <t>john frangos</t>
  </si>
  <si>
    <t>mick moffatt</t>
  </si>
  <si>
    <t>steve hicks</t>
  </si>
  <si>
    <t>tim hicks</t>
  </si>
  <si>
    <t>ian perry</t>
  </si>
  <si>
    <t>alan forrest</t>
  </si>
  <si>
    <t>chris green</t>
  </si>
  <si>
    <t>mal hodge</t>
  </si>
  <si>
    <t>andrew flavel</t>
  </si>
  <si>
    <t>phil mcdonald</t>
  </si>
  <si>
    <t>chris chrisakis</t>
  </si>
  <si>
    <t>tom jesson</t>
  </si>
  <si>
    <t>bruce wallace</t>
  </si>
  <si>
    <t>Peter Stobie</t>
  </si>
  <si>
    <t>Gus Elix</t>
  </si>
  <si>
    <t>Ross Sweet</t>
  </si>
  <si>
    <t>Jim McCreery</t>
  </si>
  <si>
    <t>Michael Mount</t>
  </si>
  <si>
    <t>Maurice Klemich</t>
  </si>
  <si>
    <t>Robert Wellington</t>
  </si>
  <si>
    <t>Dick Potter</t>
  </si>
  <si>
    <t>Jim Wallman</t>
  </si>
  <si>
    <t>Dick McKay</t>
  </si>
  <si>
    <t>John Cooper</t>
  </si>
  <si>
    <t>John Skipper</t>
  </si>
  <si>
    <t>Robert Hamilton</t>
  </si>
  <si>
    <t>Colin Ringer</t>
  </si>
  <si>
    <t>John Sheat</t>
  </si>
  <si>
    <t>Don Halliday</t>
  </si>
  <si>
    <t>Tom Stevenson</t>
  </si>
  <si>
    <t>Bob Piper</t>
  </si>
  <si>
    <t>John Irwin</t>
  </si>
  <si>
    <t>John Davidson</t>
  </si>
  <si>
    <t>Roger Bungey</t>
  </si>
  <si>
    <t>John Thwaites</t>
  </si>
  <si>
    <t>Bill Nankivell</t>
  </si>
  <si>
    <t>Ian Steele</t>
  </si>
  <si>
    <t>Rex Brennan</t>
  </si>
  <si>
    <t>Robert Stobie</t>
  </si>
  <si>
    <t>Mal Kappler</t>
  </si>
  <si>
    <t>Brian Afflick</t>
  </si>
  <si>
    <t>Ray Jolly</t>
  </si>
  <si>
    <t>Don Beard</t>
  </si>
  <si>
    <t>Rex Grey</t>
  </si>
  <si>
    <t>Rob Matthias</t>
  </si>
  <si>
    <t>george Wilson</t>
  </si>
  <si>
    <t>John Warman</t>
  </si>
  <si>
    <t>Lost on forfeit</t>
  </si>
  <si>
    <t>Bob Cooper</t>
  </si>
  <si>
    <t>Rob</t>
  </si>
  <si>
    <t>Matthias</t>
  </si>
  <si>
    <t>WEDNESDAY PENNANTS</t>
  </si>
  <si>
    <t>SF</t>
  </si>
  <si>
    <t>GF</t>
  </si>
  <si>
    <t>Justin Colvill</t>
  </si>
  <si>
    <t>Paul Eckhold</t>
  </si>
  <si>
    <t>Chris Firth</t>
  </si>
  <si>
    <t>Alan Hurst</t>
  </si>
  <si>
    <t>Simon Kelly</t>
  </si>
  <si>
    <t>Rianne Reiger</t>
  </si>
  <si>
    <t>David Uppington</t>
  </si>
  <si>
    <t>Val West</t>
  </si>
  <si>
    <t>Firth</t>
  </si>
  <si>
    <t>Peter</t>
  </si>
  <si>
    <t>Buvinic</t>
  </si>
  <si>
    <t>Hurst</t>
  </si>
  <si>
    <t>Justin</t>
  </si>
  <si>
    <t>Colvill</t>
  </si>
  <si>
    <t>Snedden</t>
  </si>
  <si>
    <t>2012/2013</t>
  </si>
  <si>
    <t>pf</t>
  </si>
  <si>
    <t>sf</t>
  </si>
  <si>
    <t>gf</t>
  </si>
  <si>
    <t>Henry</t>
  </si>
  <si>
    <t>Higgins</t>
  </si>
  <si>
    <t>Greg Arnfield</t>
  </si>
  <si>
    <t>Bates</t>
  </si>
  <si>
    <t>Lionel</t>
  </si>
  <si>
    <t>Ryan</t>
  </si>
  <si>
    <t>Freedman</t>
  </si>
  <si>
    <t>Richard</t>
  </si>
  <si>
    <t>Hooper</t>
  </si>
  <si>
    <t>Kevin</t>
  </si>
  <si>
    <t>Hutchin</t>
  </si>
  <si>
    <t>Johanson</t>
  </si>
  <si>
    <t>Kingsley</t>
  </si>
  <si>
    <t>Lawrie</t>
  </si>
  <si>
    <t>Mair</t>
  </si>
  <si>
    <t>Jan</t>
  </si>
  <si>
    <t>Nicholls</t>
  </si>
  <si>
    <t>Wayne</t>
  </si>
  <si>
    <t>David</t>
  </si>
  <si>
    <t>Nunn</t>
  </si>
  <si>
    <t>Potter</t>
  </si>
  <si>
    <t>Ramsey</t>
  </si>
  <si>
    <t>Sargent</t>
  </si>
  <si>
    <t>Ray</t>
  </si>
  <si>
    <t>Tuckfield</t>
  </si>
  <si>
    <t>Chris Johanson</t>
  </si>
  <si>
    <t>Graham Sargent</t>
  </si>
  <si>
    <t>Bruce Potter</t>
  </si>
  <si>
    <t>Bob Ramsey</t>
  </si>
  <si>
    <t>David Nunn</t>
  </si>
  <si>
    <t>Andrew Mair</t>
  </si>
  <si>
    <t>Kingsley Lawrie</t>
  </si>
  <si>
    <t>Lionel Bates</t>
  </si>
  <si>
    <t>Scott Nicholls</t>
  </si>
  <si>
    <t>Ray Tuckfield</t>
  </si>
  <si>
    <t>Wayne Nicholls</t>
  </si>
  <si>
    <t>Ryan Freedman</t>
  </si>
  <si>
    <t>Jan Nicholls</t>
  </si>
  <si>
    <t>Kevin Hutchin</t>
  </si>
  <si>
    <t>2005/2006</t>
  </si>
  <si>
    <t>2004/2005</t>
  </si>
  <si>
    <t>Daryl</t>
  </si>
  <si>
    <t>Rudland</t>
  </si>
  <si>
    <t>Daryl Rudland</t>
  </si>
  <si>
    <t>Andrew mair</t>
  </si>
  <si>
    <t>2013/2014</t>
  </si>
  <si>
    <t>Leigh Adams</t>
  </si>
  <si>
    <t>Steve Lockwood</t>
  </si>
  <si>
    <t>Dante Nou</t>
  </si>
  <si>
    <t>Emil Nou</t>
  </si>
  <si>
    <t>Carlos Gonzalez</t>
  </si>
  <si>
    <t>Leigh</t>
  </si>
  <si>
    <t>Adams</t>
  </si>
  <si>
    <t>Malcolm</t>
  </si>
  <si>
    <t>Allen (sub)</t>
  </si>
  <si>
    <t>Greg</t>
  </si>
  <si>
    <t>Arnfield</t>
  </si>
  <si>
    <t>Carlos</t>
  </si>
  <si>
    <t>Gonzalez</t>
  </si>
  <si>
    <t>Simon</t>
  </si>
  <si>
    <t>Kelly</t>
  </si>
  <si>
    <t>Lockwood</t>
  </si>
  <si>
    <t>McDonagh</t>
  </si>
  <si>
    <t>Dante</t>
  </si>
  <si>
    <t>Nou</t>
  </si>
  <si>
    <t>Emil</t>
  </si>
  <si>
    <t>Lee</t>
  </si>
  <si>
    <t>Uppington</t>
  </si>
  <si>
    <t>Malcolm Allen (sub)</t>
  </si>
  <si>
    <t>Jeff Krebbekx</t>
  </si>
  <si>
    <t>Penny Cochrane (sub)</t>
  </si>
  <si>
    <t>Penny</t>
  </si>
  <si>
    <t>Cochrane (sub)</t>
  </si>
  <si>
    <t>Krebbekx</t>
  </si>
  <si>
    <t>Val</t>
  </si>
  <si>
    <t>West</t>
  </si>
  <si>
    <t>Ben Smith</t>
  </si>
  <si>
    <t>Lee Sydenham</t>
  </si>
  <si>
    <t>Bill Ryan (sub)</t>
  </si>
  <si>
    <t>Dave Uppington</t>
  </si>
  <si>
    <t>Roy Vurnett (TR)</t>
  </si>
  <si>
    <t>Mulvea McGovern (TR)</t>
  </si>
  <si>
    <t>Ross DELaine</t>
  </si>
  <si>
    <t>Sylvia Svencis (sub)</t>
  </si>
  <si>
    <t>Peter Cheeseman (sub)</t>
  </si>
  <si>
    <t>Nick</t>
  </si>
  <si>
    <t>Mulvea</t>
  </si>
  <si>
    <t>McGovern (TR)</t>
  </si>
  <si>
    <t>Ryan (sub)</t>
  </si>
  <si>
    <t>Ben</t>
  </si>
  <si>
    <t>Smith</t>
  </si>
  <si>
    <t>Sydenham</t>
  </si>
  <si>
    <t>Roy</t>
  </si>
  <si>
    <t>Vurnett (TR)</t>
  </si>
  <si>
    <t>Sylvia</t>
  </si>
  <si>
    <t>Svencis (sub)</t>
  </si>
  <si>
    <t>Cheeseman (sub)</t>
  </si>
  <si>
    <t>Rianne</t>
  </si>
  <si>
    <t>Reiger</t>
  </si>
  <si>
    <t>Walkley</t>
  </si>
  <si>
    <t>2014/2015</t>
  </si>
  <si>
    <t>Hall</t>
  </si>
  <si>
    <t>Ian Hall</t>
  </si>
  <si>
    <t>Andrae</t>
  </si>
  <si>
    <t>Ian Andrae</t>
  </si>
  <si>
    <t>Bond</t>
  </si>
  <si>
    <t>Richard Bond</t>
  </si>
  <si>
    <t>Eckhold</t>
  </si>
  <si>
    <t>Trevor</t>
  </si>
  <si>
    <t>Feast</t>
  </si>
  <si>
    <t>Trevor Feast</t>
  </si>
  <si>
    <t>Darren</t>
  </si>
  <si>
    <t>Gray</t>
  </si>
  <si>
    <t>Darren Gray</t>
  </si>
  <si>
    <t>Corey</t>
  </si>
  <si>
    <t>Corey Hicks</t>
  </si>
  <si>
    <t>Stuart</t>
  </si>
  <si>
    <t>Lea</t>
  </si>
  <si>
    <t>Stuart Lea</t>
  </si>
  <si>
    <t>McGovern</t>
  </si>
  <si>
    <t>Mulvea McGovern</t>
  </si>
  <si>
    <t>Moen</t>
  </si>
  <si>
    <t>Jan Moen</t>
  </si>
  <si>
    <t>Nyland (sub)</t>
  </si>
  <si>
    <t>Mark Nyland (sub)</t>
  </si>
  <si>
    <t>Barry</t>
  </si>
  <si>
    <t>Smalldon (sub)</t>
  </si>
  <si>
    <t>Barry Smalldon (sub)</t>
  </si>
  <si>
    <t>Dave Smalldon (sub)</t>
  </si>
  <si>
    <t>Lisa</t>
  </si>
  <si>
    <t>Lisa Smith</t>
  </si>
  <si>
    <t>Zerella (sub)</t>
  </si>
  <si>
    <t>Paul Zerella (sub)</t>
  </si>
  <si>
    <t>2015/2016</t>
  </si>
  <si>
    <t>Allen</t>
  </si>
  <si>
    <t>Laurie</t>
  </si>
  <si>
    <t>Begnini</t>
  </si>
  <si>
    <t>Laurie Begnini</t>
  </si>
  <si>
    <t>Michael</t>
  </si>
  <si>
    <t>Bowman</t>
  </si>
  <si>
    <t>Michael Bowman</t>
  </si>
  <si>
    <t>Robert</t>
  </si>
  <si>
    <t>Burton</t>
  </si>
  <si>
    <t>Robert Burton</t>
  </si>
  <si>
    <t>Cheeseman</t>
  </si>
  <si>
    <t>Peter Cheeseman</t>
  </si>
  <si>
    <t>Davidson</t>
  </si>
  <si>
    <t>Ron Davidson</t>
  </si>
  <si>
    <t>Dunbar</t>
  </si>
  <si>
    <t>Bill Dunbar</t>
  </si>
  <si>
    <t>Warren</t>
  </si>
  <si>
    <t>Durdin</t>
  </si>
  <si>
    <t>Warren Durdin</t>
  </si>
  <si>
    <t>Jon</t>
  </si>
  <si>
    <t>Jon Evans</t>
  </si>
  <si>
    <t>Charlie</t>
  </si>
  <si>
    <t>Charlie Hicks</t>
  </si>
  <si>
    <t>Gerrin</t>
  </si>
  <si>
    <t>Jenke</t>
  </si>
  <si>
    <t>Gerrin Jenke</t>
  </si>
  <si>
    <t>Bill Ryan</t>
  </si>
  <si>
    <t>Szabo</t>
  </si>
  <si>
    <t>Peter Szabo</t>
  </si>
  <si>
    <t>Zerella</t>
  </si>
  <si>
    <t>Paul Zerella</t>
  </si>
  <si>
    <t>2016/2017</t>
  </si>
  <si>
    <t>Lee Sydneham</t>
  </si>
  <si>
    <t>PF</t>
  </si>
  <si>
    <t>Stephen</t>
  </si>
  <si>
    <t>Bob Burton</t>
  </si>
  <si>
    <t>Grant Price</t>
  </si>
  <si>
    <t>Paul Wilson</t>
  </si>
  <si>
    <t>Ashley Farren</t>
  </si>
  <si>
    <t>Matthew Sexton</t>
  </si>
  <si>
    <t>Greg Jackson</t>
  </si>
  <si>
    <t>Dawn Lilley</t>
  </si>
  <si>
    <t>Mark Elgar</t>
  </si>
  <si>
    <t>Gary  Hagen</t>
  </si>
  <si>
    <t>Stuart Jones</t>
  </si>
  <si>
    <t>Vicki Dengenhardt</t>
  </si>
  <si>
    <t>Vicki</t>
  </si>
  <si>
    <t>Dengenhardt</t>
  </si>
  <si>
    <t>Elgar</t>
  </si>
  <si>
    <t>Ashley</t>
  </si>
  <si>
    <t>Farren</t>
  </si>
  <si>
    <t xml:space="preserve">Gary </t>
  </si>
  <si>
    <t>Hagen</t>
  </si>
  <si>
    <t>Jackson</t>
  </si>
  <si>
    <t>Jones</t>
  </si>
  <si>
    <t>Dawn</t>
  </si>
  <si>
    <t>Lilley</t>
  </si>
  <si>
    <t>Price</t>
  </si>
  <si>
    <t>Matthew</t>
  </si>
  <si>
    <t>Sexton</t>
  </si>
  <si>
    <t>Street</t>
  </si>
  <si>
    <t>2017/2018</t>
  </si>
  <si>
    <t>Booth</t>
  </si>
  <si>
    <t>Darling</t>
  </si>
  <si>
    <t>Tamzin</t>
  </si>
  <si>
    <t>Wes</t>
  </si>
  <si>
    <t>Thring</t>
  </si>
  <si>
    <t>Napier</t>
  </si>
  <si>
    <t>Turner</t>
  </si>
  <si>
    <t>ABC Wednesday</t>
  </si>
  <si>
    <t>Darren Booth</t>
  </si>
  <si>
    <t>Richard Brown</t>
  </si>
  <si>
    <t>Wayne Darling</t>
  </si>
  <si>
    <t>Gary Hagen</t>
  </si>
  <si>
    <t>Cooper Hocking</t>
  </si>
  <si>
    <t>Tamzin Jenke</t>
  </si>
  <si>
    <t>Barry Lilley</t>
  </si>
  <si>
    <t>Wes Street</t>
  </si>
  <si>
    <t>Peter Thring</t>
  </si>
  <si>
    <t>Napier Turner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</si>
  <si>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</si>
  <si>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</si>
  <si>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</si>
  <si>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</si>
  <si>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</si>
  <si>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</si>
  <si>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</si>
  <si>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</si>
  <si>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</si>
  <si>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</si>
  <si>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</si>
  <si>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</si>
  <si>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</si>
  <si>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</si>
  <si>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</si>
  <si>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</si>
  <si>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</si>
  <si>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</si>
  <si>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2018/2019</t>
  </si>
  <si>
    <t>Alister</t>
  </si>
  <si>
    <t>Behenna</t>
  </si>
  <si>
    <t>Shane</t>
  </si>
  <si>
    <t>Daniher</t>
  </si>
  <si>
    <t>Pat</t>
  </si>
  <si>
    <t>Impagnatiello</t>
  </si>
  <si>
    <t>Alister Behenna</t>
  </si>
  <si>
    <t>Semi final</t>
  </si>
  <si>
    <t>Prelim Final</t>
  </si>
  <si>
    <t>Grand Final</t>
  </si>
  <si>
    <t>2019/2020</t>
  </si>
  <si>
    <t>Jamie</t>
  </si>
  <si>
    <t>Eccleston</t>
  </si>
  <si>
    <t>Snr</t>
  </si>
  <si>
    <t>2020/2021</t>
  </si>
  <si>
    <t>Beaumont</t>
  </si>
  <si>
    <t>Barry Beaumont</t>
  </si>
  <si>
    <t>Brad</t>
  </si>
  <si>
    <t>Cunynghame</t>
  </si>
  <si>
    <t>Brad Cunynghame</t>
  </si>
  <si>
    <t>Diener</t>
  </si>
  <si>
    <t>Tony Diener</t>
  </si>
  <si>
    <t>John Evans</t>
  </si>
  <si>
    <t>Frank</t>
  </si>
  <si>
    <t>Simon Frank</t>
  </si>
  <si>
    <t>Freeman</t>
  </si>
  <si>
    <t>Alan Freeman</t>
  </si>
  <si>
    <t>Heath</t>
  </si>
  <si>
    <t>Stephen Heath</t>
  </si>
  <si>
    <t>Tara</t>
  </si>
  <si>
    <t>Tara Hurst</t>
  </si>
  <si>
    <t>Sam</t>
  </si>
  <si>
    <t>Janetzki</t>
  </si>
  <si>
    <t>Sam Janetzki</t>
  </si>
  <si>
    <t>Joe</t>
  </si>
  <si>
    <t>Kertesz</t>
  </si>
  <si>
    <t>Joe Kertesz</t>
  </si>
  <si>
    <t>Lenthall</t>
  </si>
  <si>
    <t>Robert Lenthall</t>
  </si>
  <si>
    <t>Stevens</t>
  </si>
  <si>
    <t>Don Stevens</t>
  </si>
  <si>
    <t>Tilly</t>
  </si>
  <si>
    <t>Ross Tilly</t>
  </si>
  <si>
    <t>Hayley</t>
  </si>
  <si>
    <t>Walding</t>
  </si>
  <si>
    <t>Hayley Walding</t>
  </si>
  <si>
    <t xml:space="preserve">sub 1 </t>
  </si>
  <si>
    <t xml:space="preserve">Sub 1 </t>
  </si>
  <si>
    <t>Anthony</t>
  </si>
  <si>
    <t>Anthony Diener</t>
  </si>
  <si>
    <t>Patrick Impagnatiello</t>
  </si>
  <si>
    <t>Tracey</t>
  </si>
  <si>
    <t>Kneebone</t>
  </si>
  <si>
    <t>Tracey Kneebone</t>
  </si>
  <si>
    <t>Hank</t>
  </si>
  <si>
    <t>Pelgrim</t>
  </si>
  <si>
    <t>Hank Pelgrim</t>
  </si>
  <si>
    <t>Arthur</t>
  </si>
  <si>
    <t>Arthur Scott</t>
  </si>
  <si>
    <t>Sincock</t>
  </si>
  <si>
    <t>Robert Sincock</t>
  </si>
  <si>
    <t>2021/2022</t>
  </si>
  <si>
    <t>2022/2023</t>
  </si>
  <si>
    <t>David Benveniste</t>
  </si>
  <si>
    <t>Jon Cooper</t>
  </si>
  <si>
    <t>Bing</t>
  </si>
  <si>
    <t>Hui</t>
  </si>
  <si>
    <t>Bing Hui</t>
  </si>
  <si>
    <t>Julian</t>
  </si>
  <si>
    <t>Gary Julian</t>
  </si>
  <si>
    <t>Russell</t>
  </si>
  <si>
    <t>Alan Russell</t>
  </si>
  <si>
    <t>Rhys</t>
  </si>
  <si>
    <t>Rhys Taylor</t>
  </si>
  <si>
    <t>Ramon</t>
  </si>
  <si>
    <t>Walton</t>
  </si>
  <si>
    <t>Ramon Walton</t>
  </si>
  <si>
    <t>Conlon</t>
  </si>
  <si>
    <t>Matthew Conlon</t>
  </si>
  <si>
    <t>Wayne darling</t>
  </si>
  <si>
    <t>Enrvriadis</t>
  </si>
  <si>
    <t>George Enrvriadis</t>
  </si>
  <si>
    <t>Jarman</t>
  </si>
  <si>
    <t>Jamie Jarman</t>
  </si>
  <si>
    <t>Kobe</t>
  </si>
  <si>
    <t>Kobe Jarman</t>
  </si>
  <si>
    <t>McKeown</t>
  </si>
  <si>
    <t>Robert McKeown</t>
  </si>
  <si>
    <t>Somers</t>
  </si>
  <si>
    <t>Peter Somers</t>
  </si>
  <si>
    <t>Weeks</t>
  </si>
  <si>
    <t>Richard Weeks</t>
  </si>
  <si>
    <t>Trzeciak</t>
  </si>
  <si>
    <t>Paul Trzeciak</t>
  </si>
  <si>
    <t>Bruce bate</t>
  </si>
  <si>
    <t>2023/2024</t>
  </si>
  <si>
    <t>Daniel Flanagan</t>
  </si>
  <si>
    <t>John McDaid</t>
  </si>
  <si>
    <t>Lucie Bayer</t>
  </si>
  <si>
    <t>Jon May</t>
  </si>
  <si>
    <t>Kevin Langmead</t>
  </si>
  <si>
    <t>Elaine Cox</t>
  </si>
  <si>
    <t>Allana Frank</t>
  </si>
  <si>
    <t>Tristan Elgar</t>
  </si>
  <si>
    <t>Dale Hanlon</t>
  </si>
  <si>
    <t>G Hergott</t>
  </si>
  <si>
    <t>Ian Watson</t>
  </si>
  <si>
    <t>James Bodnar</t>
  </si>
  <si>
    <t>Rick Farrell</t>
  </si>
  <si>
    <t>Jenny Farrell</t>
  </si>
  <si>
    <t>Daniel Eckert</t>
  </si>
  <si>
    <t>Andrew Barrett</t>
  </si>
  <si>
    <t>Erin Djemal</t>
  </si>
  <si>
    <t>john McDaid</t>
  </si>
  <si>
    <t>Pam Gillespie</t>
  </si>
  <si>
    <t>J Roach</t>
  </si>
  <si>
    <t>Lucie</t>
  </si>
  <si>
    <t>Bayer</t>
  </si>
  <si>
    <t>Elaine</t>
  </si>
  <si>
    <t>Cox</t>
  </si>
  <si>
    <t>Jenny</t>
  </si>
  <si>
    <t>Farrell</t>
  </si>
  <si>
    <t>Rick</t>
  </si>
  <si>
    <t>Daniel</t>
  </si>
  <si>
    <t>Flanagan</t>
  </si>
  <si>
    <t>Allana</t>
  </si>
  <si>
    <t>Dale</t>
  </si>
  <si>
    <t>Hanlon</t>
  </si>
  <si>
    <t>G</t>
  </si>
  <si>
    <t>Hergott</t>
  </si>
  <si>
    <t>Langmead</t>
  </si>
  <si>
    <t>May</t>
  </si>
  <si>
    <t>McDaid</t>
  </si>
  <si>
    <t>Steven</t>
  </si>
  <si>
    <t>Watson</t>
  </si>
  <si>
    <t>Eckert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</si>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</sst>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 applyAlignment="1">
      <alignment horizontal="center"/>
    </xf>
    <xf numFmtId="0" fontId="2" fillId="0" borderId="1" xfId="0" applyFont="1" applyBorder="1"/>
    <xf numFmtId="0" fontId="0" fillId="2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>
      <alignment horizontal="center"/>
    </xf>
    <xf numFmtId="0" fontId="1" fillId="3" borderId="7" xfId="0" quotePrefix="1" applyFont="1" applyFill="1" applyBorder="1" applyAlignment="1">
      <alignment horizontal="center"/>
    </xf>
    <xf numFmtId="0" fontId="2" fillId="0" borderId="0" xfId="0" applyFont="1"/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0" fontId="4" fillId="0" borderId="1" xfId="1" applyBorder="1" applyAlignment="1">
      <alignment horizontal="center"/>
    </xf>
    <xf numFmtId="0" fontId="4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/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delaidebowlingclub.com.au/Users/user/Downloads/Rons%20files/ASTER/ABC/2011/Pennants/statistics%20201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Metro 1E"/>
      <sheetName val="Metro 2E"/>
      <sheetName val="Metro 3E AOBC"/>
      <sheetName val="Metro 3E AHOS"/>
      <sheetName val="Metro 4N ABC-AOBC"/>
      <sheetName val="Wed PL2N ABC"/>
      <sheetName val="Wed M2E AOBC"/>
      <sheetName val="Wed M3N ABC-AOBC"/>
      <sheetName val="Wed Team of the Week"/>
      <sheetName val="Wed per week"/>
      <sheetName val="Sat Team of the Week"/>
      <sheetName val="Sat per week"/>
      <sheetName val="Sat Combined stats"/>
      <sheetName val="Program"/>
      <sheetName val="Combined"/>
      <sheetName val="AGM Stats"/>
      <sheetName val="Card 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Warwick Armour</v>
          </cell>
        </row>
        <row r="5">
          <cell r="D5" t="str">
            <v>Garry Benveniste</v>
          </cell>
        </row>
        <row r="6">
          <cell r="D6" t="str">
            <v>Don Blesing</v>
          </cell>
        </row>
        <row r="7">
          <cell r="D7" t="str">
            <v>Bob Boorman</v>
          </cell>
        </row>
        <row r="8">
          <cell r="D8" t="str">
            <v>Nick Buvinic</v>
          </cell>
        </row>
        <row r="9">
          <cell r="D9" t="str">
            <v>Brian Callahan</v>
          </cell>
        </row>
        <row r="10">
          <cell r="D10" t="str">
            <v>Dave Callahan</v>
          </cell>
        </row>
        <row r="11">
          <cell r="D11" t="str">
            <v>Liam Carter</v>
          </cell>
        </row>
        <row r="12">
          <cell r="D12" t="str">
            <v>Graham Cass</v>
          </cell>
        </row>
        <row r="13">
          <cell r="D13" t="str">
            <v>Chris Chrisakis</v>
          </cell>
        </row>
        <row r="14">
          <cell r="D14" t="str">
            <v>Scott Colvill</v>
          </cell>
        </row>
        <row r="15">
          <cell r="D15" t="str">
            <v>Shane Danaher</v>
          </cell>
        </row>
        <row r="16">
          <cell r="D16" t="str">
            <v>Brett Davis</v>
          </cell>
        </row>
        <row r="17">
          <cell r="D17" t="str">
            <v>Ross DeLaine</v>
          </cell>
        </row>
        <row r="18">
          <cell r="D18" t="str">
            <v>Jamie Eccleston</v>
          </cell>
        </row>
        <row r="19">
          <cell r="D19" t="str">
            <v>Megan Eccleston</v>
          </cell>
        </row>
        <row r="20">
          <cell r="D20" t="str">
            <v>Andrew Feijen</v>
          </cell>
        </row>
        <row r="21">
          <cell r="D21" t="str">
            <v>Steve Feijen</v>
          </cell>
        </row>
        <row r="22">
          <cell r="D22" t="str">
            <v>Alan Forrest</v>
          </cell>
        </row>
        <row r="23">
          <cell r="D23" t="str">
            <v>John Frangos</v>
          </cell>
        </row>
        <row r="24">
          <cell r="D24" t="str">
            <v>Adrian Green</v>
          </cell>
        </row>
        <row r="25">
          <cell r="D25" t="str">
            <v>Tony Guastella</v>
          </cell>
        </row>
        <row r="26">
          <cell r="D26" t="str">
            <v>Des Haarsma</v>
          </cell>
        </row>
        <row r="27">
          <cell r="D27" t="str">
            <v>Steve Hicks</v>
          </cell>
        </row>
        <row r="28">
          <cell r="D28" t="str">
            <v>Tim Hicks</v>
          </cell>
        </row>
        <row r="29">
          <cell r="D29" t="str">
            <v>Henry Higgins</v>
          </cell>
        </row>
        <row r="30">
          <cell r="D30" t="str">
            <v>Ken Hocking</v>
          </cell>
        </row>
        <row r="31">
          <cell r="D31" t="str">
            <v>Scott Hocking</v>
          </cell>
        </row>
        <row r="32">
          <cell r="D32" t="str">
            <v>Richard Hooper</v>
          </cell>
        </row>
        <row r="33">
          <cell r="D33" t="str">
            <v>Pat Impagnatiello</v>
          </cell>
        </row>
        <row r="34">
          <cell r="D34" t="str">
            <v>Toby Keukenmeester</v>
          </cell>
        </row>
        <row r="35">
          <cell r="D35" t="str">
            <v>Ashley Koch</v>
          </cell>
        </row>
        <row r="36">
          <cell r="D36" t="str">
            <v>Ron Kuczmarski</v>
          </cell>
        </row>
        <row r="37">
          <cell r="D37" t="str">
            <v>Mark Masotti</v>
          </cell>
        </row>
        <row r="38">
          <cell r="D38" t="str">
            <v>Mike McDonagh</v>
          </cell>
        </row>
        <row r="39">
          <cell r="D39" t="str">
            <v>Phil McDonald</v>
          </cell>
        </row>
        <row r="40">
          <cell r="D40" t="str">
            <v>Steve McDonald</v>
          </cell>
        </row>
        <row r="41">
          <cell r="D41" t="str">
            <v>Andrew McGorman</v>
          </cell>
        </row>
        <row r="42">
          <cell r="D42" t="str">
            <v>Ian McLaughlin</v>
          </cell>
        </row>
        <row r="43">
          <cell r="D43" t="str">
            <v>Rogan Mexted</v>
          </cell>
        </row>
        <row r="44">
          <cell r="D44" t="str">
            <v>Katrina Miller</v>
          </cell>
        </row>
        <row r="45">
          <cell r="D45" t="str">
            <v>Mick Moffatt</v>
          </cell>
        </row>
        <row r="46">
          <cell r="D46" t="str">
            <v>Sean Morrison</v>
          </cell>
        </row>
        <row r="47">
          <cell r="D47" t="str">
            <v>Dale Robertson</v>
          </cell>
        </row>
        <row r="48">
          <cell r="D48" t="str">
            <v>Peter Rose</v>
          </cell>
        </row>
        <row r="49">
          <cell r="D49" t="str">
            <v>Ken Smith</v>
          </cell>
        </row>
        <row r="50">
          <cell r="D50" t="str">
            <v>Phil Smyth</v>
          </cell>
        </row>
        <row r="51">
          <cell r="D51" t="str">
            <v>Jeff Snedden</v>
          </cell>
        </row>
        <row r="52">
          <cell r="D52" t="str">
            <v>David Taylor</v>
          </cell>
        </row>
        <row r="53">
          <cell r="D53" t="str">
            <v>Dennis Taylor</v>
          </cell>
        </row>
        <row r="54">
          <cell r="D54" t="str">
            <v>Dave Thulborn</v>
          </cell>
        </row>
        <row r="55">
          <cell r="D55" t="str">
            <v>Scott Thulborn</v>
          </cell>
        </row>
        <row r="56">
          <cell r="D56" t="str">
            <v>Jeff Tims</v>
          </cell>
        </row>
        <row r="57">
          <cell r="D57" t="str">
            <v>Vince Violi</v>
          </cell>
        </row>
        <row r="58">
          <cell r="D58" t="str">
            <v>Steve Visentin</v>
          </cell>
        </row>
        <row r="59">
          <cell r="D59" t="str">
            <v>Steve Walkley</v>
          </cell>
        </row>
        <row r="60">
          <cell r="D60" t="str">
            <v>Bruce Wallace</v>
          </cell>
        </row>
        <row r="61">
          <cell r="D61" t="str">
            <v>Sandra Wallace</v>
          </cell>
        </row>
        <row r="62">
          <cell r="D62" t="str">
            <v>Josh Wiles</v>
          </cell>
        </row>
        <row r="63">
          <cell r="D63" t="str">
            <v>Sam Eccleston (temp)</v>
          </cell>
        </row>
        <row r="64">
          <cell r="D64" t="str">
            <v>David Uppington (temp)</v>
          </cell>
        </row>
        <row r="65">
          <cell r="D65" t="str">
            <v>Paul Eckhold (sub)</v>
          </cell>
        </row>
        <row r="66">
          <cell r="D66" t="str">
            <v>Mark Hyland (sub)</v>
          </cell>
        </row>
        <row r="67">
          <cell r="D67" t="str">
            <v>Tania Wilkinson (temp)</v>
          </cell>
        </row>
        <row r="68">
          <cell r="D68" t="str">
            <v>Sam Janetzki (temp)</v>
          </cell>
        </row>
        <row r="69">
          <cell r="D69" t="str">
            <v>Rob Corpe (sub)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21.28515625" customWidth="1"/>
    <col min="2" max="2" width="16.28515625" customWidth="1"/>
    <col min="8" max="8" width="9.85546875" bestFit="1" customWidth="1"/>
  </cols>
  <sheetData>
    <row r="1" spans="1:11" ht="15.75" thickBot="1" x14ac:dyDescent="0.3">
      <c r="B1" s="34" t="s">
        <v>291</v>
      </c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10" t="s">
        <v>202</v>
      </c>
      <c r="B2" s="19" t="s">
        <v>201</v>
      </c>
      <c r="C2" s="19" t="s">
        <v>169</v>
      </c>
      <c r="D2" s="19" t="s">
        <v>170</v>
      </c>
      <c r="E2" s="19" t="s">
        <v>171</v>
      </c>
      <c r="F2" s="19" t="s">
        <v>172</v>
      </c>
      <c r="G2" s="20" t="s">
        <v>1</v>
      </c>
      <c r="H2" s="19" t="s">
        <v>197</v>
      </c>
      <c r="I2" s="19" t="s">
        <v>198</v>
      </c>
      <c r="J2" s="19" t="s">
        <v>199</v>
      </c>
      <c r="K2" s="19" t="s">
        <v>200</v>
      </c>
    </row>
    <row r="3" spans="1:11" x14ac:dyDescent="0.25">
      <c r="A3" s="12" t="s">
        <v>477</v>
      </c>
      <c r="B3" s="9" t="s">
        <v>682</v>
      </c>
      <c r="C3" s="9">
        <f>IF(ISERROR(VLOOKUP($A$3,'2024-25'!$C$1:$AI$83,24,FALSE))," ",VLOOKUP($A$3,'2024-25'!$C$1:$AI$83,24,FALSE))</f>
        <v>16</v>
      </c>
      <c r="D3" s="9">
        <f>IF(ISERROR(VLOOKUP($A$3,'2024-25'!$C$1:$AI$83,25,FALSE))," ",VLOOKUP($A$3,'2024-25'!$C$1:$AI$83,25,FALSE))</f>
        <v>12</v>
      </c>
      <c r="E3" s="9">
        <f>IF(ISERROR(VLOOKUP($A$3,'2024-25'!$C$1:$AI$83,26,FALSE))," ",VLOOKUP($A$3,'2024-25'!$C$1:$AI$83,26,FALSE))</f>
        <v>0</v>
      </c>
      <c r="F3" s="9">
        <f>IF(ISERROR(VLOOKUP($A$3,'2024-25'!$C$1:$AI$83,27,FALSE))," ",VLOOKUP($A$3,'2024-25'!$C$1:$AI$83,27,FALSE))</f>
        <v>4</v>
      </c>
      <c r="G3" s="9">
        <f>IF(ISERROR(VLOOKUP($A$3,'2024-25'!$C$1:$AI$83,23,FALSE))," ",VLOOKUP($A$3,'2024-25'!$C$1:$AI$83,23,FALSE))</f>
        <v>70</v>
      </c>
      <c r="H3" s="9">
        <f>IF(ISERROR(VLOOKUP($A$3,'2024-25'!$C$1:$AI$83,29,FALSE))," ",VLOOKUP($A$3,'2024-25'!$C$1:$AI$83,29,FALSE))</f>
        <v>2</v>
      </c>
      <c r="I3" s="9">
        <f>IF(ISERROR(VLOOKUP($A$3,'2024-25'!$C$1:$AI$83,30,FALSE))," ",VLOOKUP($A$3,'2024-25'!$C$1:$AI$83,30,FALSE))</f>
        <v>2</v>
      </c>
      <c r="J3" s="9">
        <f>IF(ISERROR(VLOOKUP($A$3,'2024-25'!$C$1:$AI$83,31,FALSE))," ",VLOOKUP($A$3,'2024-25'!$C$1:$AI$83,31,FALSE))</f>
        <v>1</v>
      </c>
      <c r="K3" s="9">
        <f>IF(ISERROR(VLOOKUP($A$3,'2024-25'!$C$1:$AI$83,32,FALSE))," ",VLOOKUP($A$3,'2024-25'!$C$1:$AI$83,32,FALSE))</f>
        <v>11</v>
      </c>
    </row>
    <row r="4" spans="1:11" x14ac:dyDescent="0.25">
      <c r="A4" s="11"/>
      <c r="B4" s="9" t="s">
        <v>641</v>
      </c>
      <c r="C4" s="9">
        <f>IF(ISERROR(VLOOKUP($A$3,'2023-24'!$C$1:$AI$83,24,FALSE))," ",VLOOKUP($A$3,'2023-24'!$C$1:$AI$83,24,FALSE))</f>
        <v>11</v>
      </c>
      <c r="D4" s="9">
        <f>IF(ISERROR(VLOOKUP($A$3,'2023-24'!$C$1:$AI$83,25,FALSE))," ",VLOOKUP($A$3,'2023-24'!$C$1:$AI$83,25,FALSE))</f>
        <v>5</v>
      </c>
      <c r="E4" s="9">
        <f>IF(ISERROR(VLOOKUP($A$3,'2023-24'!$C$1:$AI$83,26,FALSE))," ",VLOOKUP($A$3,'2023-24'!$C$1:$AI$83,26,FALSE))</f>
        <v>1</v>
      </c>
      <c r="F4" s="9">
        <f>IF(ISERROR(VLOOKUP($A$3,'2023-24'!$C$1:$AI$83,27,FALSE))," ",VLOOKUP($A$3,'2023-24'!$C$1:$AI$83,27,FALSE))</f>
        <v>5</v>
      </c>
      <c r="G4" s="9">
        <f>IF(ISERROR(VLOOKUP($A$3,'2023-24'!$C$1:$AI$83,23,FALSE))," ",VLOOKUP($A$3,'2023-24'!$C$1:$AI$83,23,FALSE))</f>
        <v>7</v>
      </c>
      <c r="H4" s="9">
        <f>IF(ISERROR(VLOOKUP($A$3,'2023-24'!$C$1:$AI$83,29,FALSE))," ",VLOOKUP($A$3,'2023-24'!$C$1:$AI$83,29,FALSE))</f>
        <v>0</v>
      </c>
      <c r="I4" s="9">
        <f>IF(ISERROR(VLOOKUP($A$3,'2023-24'!$C$1:$AI$83,30,FALSE))," ",VLOOKUP($A$3,'2023-24'!$C$1:$AI$83,30,FALSE))</f>
        <v>9</v>
      </c>
      <c r="J4" s="9">
        <f>IF(ISERROR(VLOOKUP($A$3,'2023-24'!$C$1:$AI$83,31,FALSE))," ",VLOOKUP($A$3,'2023-24'!$C$1:$AI$83,31,FALSE))</f>
        <v>2</v>
      </c>
      <c r="K4" s="9">
        <f>IF(ISERROR(VLOOKUP($A$3,'2023-24'!$C$1:$AI$83,32,FALSE))," ",VLOOKUP($A$3,'2023-24'!$C$1:$AI$83,32,FALSE))</f>
        <v>0</v>
      </c>
    </row>
    <row r="5" spans="1:11" x14ac:dyDescent="0.25">
      <c r="A5" s="11"/>
      <c r="B5" s="9" t="s">
        <v>608</v>
      </c>
      <c r="C5" s="9">
        <f>IF(ISERROR(VLOOKUP($A$3,'2022-23'!$C$1:$AI$83,24,FALSE))," ",VLOOKUP($A$3,'2022-23'!$C$1:$AI$83,24,FALSE))</f>
        <v>10</v>
      </c>
      <c r="D5" s="9">
        <f>IF(ISERROR(VLOOKUP($A$3,'2022-23'!$C$1:$AI$83,25,FALSE))," ",VLOOKUP($A$3,'2022-23'!$C$1:$AI$83,25,FALSE))</f>
        <v>6</v>
      </c>
      <c r="E5" s="9">
        <f>IF(ISERROR(VLOOKUP($A$3,'2022-23'!$C$1:$AI$83,26,FALSE))," ",VLOOKUP($A$3,'2022-23'!$C$1:$AI$83,26,FALSE))</f>
        <v>1</v>
      </c>
      <c r="F5" s="9">
        <f>IF(ISERROR(VLOOKUP($A$3,'2022-23'!$C$1:$AI$83,27,FALSE))," ",VLOOKUP($A$3,'2022-23'!$C$1:$AI$83,27,FALSE))</f>
        <v>3</v>
      </c>
      <c r="G5" s="9">
        <f>IF(ISERROR(VLOOKUP($A$3,'2022-23'!$C$1:$AI$83,23,FALSE))," ",VLOOKUP($A$3,'2022-23'!$C$1:$AI$83,23,FALSE))</f>
        <v>17</v>
      </c>
      <c r="H5" s="9">
        <f>IF(ISERROR(VLOOKUP($A$3,'2022-23'!$C$1:$AI$83,29,FALSE))," ",VLOOKUP($A$3,'2022-23'!$C$1:$AI$83,29,FALSE))</f>
        <v>1</v>
      </c>
      <c r="I5" s="9">
        <f>IF(ISERROR(VLOOKUP($A$3,'2022-23'!$C$1:$AI$83,30,FALSE))," ",VLOOKUP($A$3,'2022-23'!$C$1:$AI$83,30,FALSE))</f>
        <v>0</v>
      </c>
      <c r="J5" s="9">
        <f>IF(ISERROR(VLOOKUP($A$3,'2022-23'!$C$1:$AI$83,31,FALSE))," ",VLOOKUP($A$3,'2022-23'!$C$1:$AI$83,31,FALSE))</f>
        <v>1</v>
      </c>
      <c r="K5" s="9">
        <f>IF(ISERROR(VLOOKUP($A$3,'2022-23'!$C$1:$AI$83,32,FALSE))," ",VLOOKUP($A$3,'2022-23'!$C$1:$AI$83,32,FALSE))</f>
        <v>8</v>
      </c>
    </row>
    <row r="6" spans="1:11" x14ac:dyDescent="0.25">
      <c r="A6" s="11"/>
      <c r="B6" s="9" t="s">
        <v>607</v>
      </c>
      <c r="C6" s="9">
        <f>IF(ISERROR(VLOOKUP($A$3,'2021-22'!$C$1:$AI$83,24,FALSE))," ",VLOOKUP($A$3,'2021-22'!$C$1:$AI$83,24,FALSE))</f>
        <v>17</v>
      </c>
      <c r="D6" s="9">
        <f>IF(ISERROR(VLOOKUP($A$3,'2021-22'!$C$1:$AI$83,25,FALSE))," ",VLOOKUP($A$3,'2021-22'!$C$1:$AI$83,25,FALSE))</f>
        <v>12</v>
      </c>
      <c r="E6" s="9">
        <f>IF(ISERROR(VLOOKUP($A$3,'2021-22'!$C$1:$AI$83,26,FALSE))," ",VLOOKUP($A$3,'2021-22'!$C$1:$AI$83,26,FALSE))</f>
        <v>0</v>
      </c>
      <c r="F6" s="9">
        <f>IF(ISERROR(VLOOKUP($A$3,'2021-22'!$C$1:$AI$83,27,FALSE))," ",VLOOKUP($A$3,'2021-22'!$C$1:$AI$83,27,FALSE))</f>
        <v>5</v>
      </c>
      <c r="G6" s="9">
        <f>IF(ISERROR(VLOOKUP($A$3,'2021-22'!$C$1:$AI$83,23,FALSE))," ",VLOOKUP($A$3,'2021-22'!$C$1:$AI$83,23,FALSE))</f>
        <v>77</v>
      </c>
      <c r="H6" s="9">
        <f>IF(ISERROR(VLOOKUP($A$3,'2021-22'!$C$1:$AI$83,29,FALSE))," ",VLOOKUP($A$3,'2021-22'!$C$1:$AI$83,29,FALSE))</f>
        <v>13</v>
      </c>
      <c r="I6" s="9">
        <f>IF(ISERROR(VLOOKUP($A$3,'2021-22'!$C$1:$AI$83,30,FALSE))," ",VLOOKUP($A$3,'2021-22'!$C$1:$AI$83,30,FALSE))</f>
        <v>4</v>
      </c>
      <c r="J6" s="9">
        <f>IF(ISERROR(VLOOKUP($A$3,'2021-22'!$C$1:$AI$83,31,FALSE))," ",VLOOKUP($A$3,'2021-22'!$C$1:$AI$83,31,FALSE))</f>
        <v>0</v>
      </c>
      <c r="K6" s="9">
        <f>IF(ISERROR(VLOOKUP($A$3,'2021-22'!$C$1:$AI$83,32,FALSE))," ",VLOOKUP($A$3,'2021-22'!$C$1:$AI$83,32,FALSE))</f>
        <v>0</v>
      </c>
    </row>
    <row r="7" spans="1:11" x14ac:dyDescent="0.25">
      <c r="A7" s="11"/>
      <c r="B7" s="9" t="s">
        <v>560</v>
      </c>
      <c r="C7" s="9">
        <f>IF(ISERROR(VLOOKUP($A$3,'2020-21'!$C$1:$AI$83,24,FALSE))," ",VLOOKUP($A$3,'2020-21'!$C$1:$AI$83,24,FALSE))</f>
        <v>16</v>
      </c>
      <c r="D7" s="9">
        <f>IF(ISERROR(VLOOKUP($A$3,'2020-21'!$C$1:$AI$83,25,FALSE))," ",VLOOKUP($A$3,'2020-21'!$C$1:$AI$83,25,FALSE))</f>
        <v>11</v>
      </c>
      <c r="E7" s="9">
        <f>IF(ISERROR(VLOOKUP($A$3,'2020-21'!$C$1:$AI$83,26,FALSE))," ",VLOOKUP($A$3,'2020-21'!$C$1:$AI$83,26,FALSE))</f>
        <v>1</v>
      </c>
      <c r="F7" s="9">
        <f>IF(ISERROR(VLOOKUP($A$3,'2020-21'!$C$1:$AI$83,27,FALSE))," ",VLOOKUP($A$3,'2020-21'!$C$1:$AI$83,27,FALSE))</f>
        <v>4</v>
      </c>
      <c r="G7" s="9">
        <f>IF(ISERROR(VLOOKUP($A$3,'2020-21'!$C$1:$AI$83,23,FALSE))," ",VLOOKUP($A$3,'2020-21'!$C$1:$AI$83,23,FALSE))</f>
        <v>17</v>
      </c>
      <c r="H7" s="9">
        <f>IF(ISERROR(VLOOKUP($A$3,'2020-21'!$C$1:$AI$83,29,FALSE))," ",VLOOKUP($A$3,'2020-21'!$C$1:$AI$83,29,FALSE))</f>
        <v>15</v>
      </c>
      <c r="I7" s="9">
        <f>IF(ISERROR(VLOOKUP($A$3,'2020-21'!$C$1:$AI$83,30,FALSE))," ",VLOOKUP($A$3,'2020-21'!$C$1:$AI$83,30,FALSE))</f>
        <v>1</v>
      </c>
      <c r="J7" s="9">
        <f>IF(ISERROR(VLOOKUP($A$3,'2020-21'!$C$1:$AI$83,31,FALSE))," ",VLOOKUP($A$3,'2020-21'!$C$1:$AI$83,31,FALSE))</f>
        <v>0</v>
      </c>
      <c r="K7" s="9">
        <f>IF(ISERROR(VLOOKUP($A$3,'2020-21'!$C$1:$AI$83,32,FALSE))," ",VLOOKUP($A$3,'2020-21'!$C$1:$AI$83,32,FALSE))</f>
        <v>0</v>
      </c>
    </row>
    <row r="8" spans="1:11" x14ac:dyDescent="0.25">
      <c r="A8" s="11"/>
      <c r="B8" s="9" t="s">
        <v>556</v>
      </c>
      <c r="C8" s="9">
        <f>IF(ISERROR(VLOOKUP($A$3,'2019-20'!$C$1:$AI$83,24,FALSE))," ",VLOOKUP($A$3,'2019-20'!$C$1:$AI$83,24,FALSE))</f>
        <v>17</v>
      </c>
      <c r="D8" s="9">
        <f>IF(ISERROR(VLOOKUP($A$3,'2019-20'!$C$1:$AI$83,25,FALSE))," ",VLOOKUP($A$3,'2019-20'!$C$1:$AI$83,25,FALSE))</f>
        <v>13</v>
      </c>
      <c r="E8" s="9">
        <f>IF(ISERROR(VLOOKUP($A$3,'2019-20'!$C$1:$AI$83,26,FALSE))," ",VLOOKUP($A$3,'2019-20'!$C$1:$AI$83,26,FALSE))</f>
        <v>1</v>
      </c>
      <c r="F8" s="9">
        <f>IF(ISERROR(VLOOKUP($A$3,'2019-20'!$C$1:$AI$83,27,FALSE))," ",VLOOKUP($A$3,'2019-20'!$C$1:$AI$83,27,FALSE))</f>
        <v>3</v>
      </c>
      <c r="G8" s="9">
        <f>IF(ISERROR(VLOOKUP($A$3,'2019-20'!$C$1:$AI$83,23,FALSE))," ",VLOOKUP($A$3,'2019-20'!$C$1:$AI$83,23,FALSE))</f>
        <v>69</v>
      </c>
      <c r="H8" s="9">
        <f>IF(ISERROR(VLOOKUP($A$3,'2019-20'!$C$1:$AI$83,29,FALSE))," ",VLOOKUP($A$3,'2019-20'!$C$1:$AI$83,29,FALSE))</f>
        <v>13</v>
      </c>
      <c r="I8" s="9">
        <f>IF(ISERROR(VLOOKUP($A$3,'2019-20'!$C$1:$AI$83,30,FALSE))," ",VLOOKUP($A$3,'2019-20'!$C$1:$AI$83,30,FALSE))</f>
        <v>5</v>
      </c>
      <c r="J8" s="9">
        <f>IF(ISERROR(VLOOKUP($A$3,'2019-20'!$C$1:$AI$83,31,FALSE))," ",VLOOKUP($A$3,'2019-20'!$C$1:$AI$83,31,FALSE))</f>
        <v>0</v>
      </c>
      <c r="K8" s="9">
        <f>IF(ISERROR(VLOOKUP($A$3,'2019-20'!$C$1:$AI$83,32,FALSE))," ",VLOOKUP($A$3,'2019-20'!$C$1:$AI$83,32,FALSE))</f>
        <v>0</v>
      </c>
    </row>
    <row r="9" spans="1:11" x14ac:dyDescent="0.25">
      <c r="A9" s="11"/>
      <c r="B9" s="9" t="s">
        <v>545</v>
      </c>
      <c r="C9" s="9">
        <f>IF(ISERROR(VLOOKUP($A$3,'2018-19'!$C$1:$AI$83,24,FALSE))," ",VLOOKUP($A$3,'2018-19'!$C$1:$AI$83,24,FALSE))</f>
        <v>5</v>
      </c>
      <c r="D9" s="9">
        <f>IF(ISERROR(VLOOKUP($A$3,'2018-19'!$C$1:$AI$83,25,FALSE))," ",VLOOKUP($A$3,'2018-19'!$C$1:$AI$83,25,FALSE))</f>
        <v>3</v>
      </c>
      <c r="E9" s="9">
        <f>IF(ISERROR(VLOOKUP($A$3,'2018-19'!$C$1:$AI$83,26,FALSE))," ",VLOOKUP($A$3,'2018-19'!$C$1:$AI$83,26,FALSE))</f>
        <v>0</v>
      </c>
      <c r="F9" s="9">
        <f>IF(ISERROR(VLOOKUP($A$3,'2018-19'!$C$1:$AI$83,27,FALSE))," ",VLOOKUP($A$3,'2018-19'!$C$1:$AI$83,27,FALSE))</f>
        <v>2</v>
      </c>
      <c r="G9" s="9">
        <f>IF(ISERROR(VLOOKUP($A$3,'2018-19'!$C$1:$AI$83,23,FALSE))," ",VLOOKUP($A$3,'2018-19'!$C$1:$AI$83,23,FALSE))</f>
        <v>10</v>
      </c>
      <c r="H9" s="9">
        <f>IF(ISERROR(VLOOKUP($A$3,'2018-19'!$C$1:$AI$83,29,FALSE))," ",VLOOKUP($A$3,'2018-19'!$C$1:$AI$83,29,FALSE))</f>
        <v>1</v>
      </c>
      <c r="I9" s="9">
        <f>IF(ISERROR(VLOOKUP($A$3,'2018-19'!$C$1:$AI$83,30,FALSE))," ",VLOOKUP($A$3,'2018-19'!$C$1:$AI$83,30,FALSE))</f>
        <v>0</v>
      </c>
      <c r="J9" s="9">
        <f>IF(ISERROR(VLOOKUP($A$3,'2018-19'!$C$1:$AI$83,31,FALSE))," ",VLOOKUP($A$3,'2018-19'!$C$1:$AI$83,31,FALSE))</f>
        <v>2</v>
      </c>
      <c r="K9" s="9">
        <f>IF(ISERROR(VLOOKUP($A$3,'2018-19'!$C$1:$AI$83,32,FALSE))," ",VLOOKUP($A$3,'2018-19'!$C$1:$AI$83,32,FALSE))</f>
        <v>2</v>
      </c>
    </row>
    <row r="10" spans="1:11" x14ac:dyDescent="0.25">
      <c r="A10" s="11"/>
      <c r="B10" s="9" t="s">
        <v>508</v>
      </c>
      <c r="C10" s="9">
        <f>IF(ISERROR(VLOOKUP($A$3,'2017-18'!$C$1:$AI$83,24,FALSE))," ",VLOOKUP($A$3,'2017-18'!$C$1:$AI$83,24,FALSE))</f>
        <v>3</v>
      </c>
      <c r="D10" s="9">
        <f>IF(ISERROR(VLOOKUP($A$3,'2017-18'!$C$1:$AI$83,25,FALSE))," ",VLOOKUP($A$3,'2017-18'!$C$1:$AI$83,25,FALSE))</f>
        <v>1</v>
      </c>
      <c r="E10" s="9">
        <f>IF(ISERROR(VLOOKUP($A$3,'2017-18'!$C$1:$AI$83,26,FALSE))," ",VLOOKUP($A$3,'2017-18'!$C$1:$AI$83,26,FALSE))</f>
        <v>0</v>
      </c>
      <c r="F10" s="9">
        <f>IF(ISERROR(VLOOKUP($A$3,'2017-18'!$C$1:$AI$83,27,FALSE))," ",VLOOKUP($A$3,'2017-18'!$C$1:$AI$83,27,FALSE))</f>
        <v>2</v>
      </c>
      <c r="G10" s="9">
        <f>IF(ISERROR(VLOOKUP($A$3,'2017-18'!$C$1:$AI$83,23,FALSE))," ",VLOOKUP($A$3,'2017-18'!$C$1:$AI$83,23,FALSE))</f>
        <v>-3</v>
      </c>
      <c r="H10" s="9">
        <f>IF(ISERROR(VLOOKUP($A$3,'2017-18'!$C$1:$AI$83,29,FALSE))," ",VLOOKUP($A$3,'2017-18'!$C$1:$AI$83,29,FALSE))</f>
        <v>0</v>
      </c>
      <c r="I10" s="9">
        <f>IF(ISERROR(VLOOKUP($A$3,'2017-18'!$C$1:$AI$83,30,FALSE))," ",VLOOKUP($A$3,'2017-18'!$C$1:$AI$83,30,FALSE))</f>
        <v>0</v>
      </c>
      <c r="J10" s="9">
        <f>IF(ISERROR(VLOOKUP($A$3,'2017-18'!$C$1:$AI$83,31,FALSE))," ",VLOOKUP($A$3,'2017-18'!$C$1:$AI$83,31,FALSE))</f>
        <v>1</v>
      </c>
      <c r="K10" s="9">
        <f>IF(ISERROR(VLOOKUP($A$3,'2017-18'!$C$1:$AI$83,32,FALSE))," ",VLOOKUP($A$3,'2017-18'!$C$1:$AI$83,32,FALSE))</f>
        <v>2</v>
      </c>
    </row>
    <row r="11" spans="1:11" x14ac:dyDescent="0.25">
      <c r="A11" s="11"/>
      <c r="B11" s="9" t="s">
        <v>478</v>
      </c>
      <c r="C11" s="9">
        <f>IF(ISERROR(VLOOKUP($A$3,'2016-17'!$C$1:$AI$84,24,FALSE))," ",VLOOKUP($A$3,'2016-17'!$C$1:$AI$84,24,FALSE))</f>
        <v>4</v>
      </c>
      <c r="D11" s="9">
        <f>IF(ISERROR(VLOOKUP($A$3,'2016-17'!$C$1:$AI$84,25,FALSE))," ",VLOOKUP($A$3,'2016-17'!$C$1:$AI$84,25,FALSE))</f>
        <v>1</v>
      </c>
      <c r="E11" s="9">
        <f>IF(ISERROR(VLOOKUP($A$3,'2016-17'!$C$1:$AI$84,26,FALSE))," ",VLOOKUP($A$3,'2016-17'!$C$1:$AI$84,26,FALSE))</f>
        <v>0</v>
      </c>
      <c r="F11" s="9">
        <f>IF(ISERROR(VLOOKUP($A$3,'2016-17'!$C$1:$AI$84,27,FALSE))," ",VLOOKUP($A$3,'2016-17'!$C$1:$AI$84,27,FALSE))</f>
        <v>3</v>
      </c>
      <c r="G11" s="9">
        <f>IF(ISERROR(VLOOKUP($A$3,'2016-17'!$C$1:$AI$84,23,FALSE))," ",VLOOKUP($A$3,'2016-17'!$C$1:$AI$84,23,FALSE))</f>
        <v>-24</v>
      </c>
      <c r="H11" s="9">
        <f>IF(ISERROR(VLOOKUP($A$3,'2016-17'!$C$1:$AI$84,29,FALSE))," ",VLOOKUP($A$3,'2016-17'!$C$1:$AI$84,29,FALSE))</f>
        <v>0</v>
      </c>
      <c r="I11" s="9">
        <f>IF(ISERROR(VLOOKUP($A$3,'2016-17'!$C$1:$AI$84,30,FALSE))," ",VLOOKUP($A$3,'2016-17'!$C$1:$AI$84,30,FALSE))</f>
        <v>0</v>
      </c>
      <c r="J11" s="9">
        <f>IF(ISERROR(VLOOKUP($A$3,'2016-17'!$C$1:$AI$84,31,FALSE))," ",VLOOKUP($A$3,'2016-17'!$C$1:$AI$84,31,FALSE))</f>
        <v>1</v>
      </c>
      <c r="K11" s="9">
        <f>IF(ISERROR(VLOOKUP($A$3,'2016-17'!$C$1:$AI$84,32,FALSE))," ",VLOOKUP($A$3,'2016-17'!$C$1:$AI$84,32,FALSE))</f>
        <v>3</v>
      </c>
    </row>
    <row r="12" spans="1:11" x14ac:dyDescent="0.25">
      <c r="A12" s="11"/>
      <c r="B12" s="9" t="s">
        <v>446</v>
      </c>
      <c r="C12" s="9" t="str">
        <f>IF(ISERROR(VLOOKUP($A$3,'2015-16'!$C$1:$AI$84,24,FALSE))," ",VLOOKUP($A$3,'2015-16'!$C$1:$AI$84,24,FALSE))</f>
        <v xml:space="preserve"> </v>
      </c>
      <c r="D12" s="9" t="str">
        <f>IF(ISERROR(VLOOKUP($A$3,'2015-16'!$C$1:$AI$84,25,FALSE))," ",VLOOKUP($A$3,'2015-16'!$C$1:$AI$84,25,FALSE))</f>
        <v xml:space="preserve"> </v>
      </c>
      <c r="E12" s="9" t="str">
        <f>IF(ISERROR(VLOOKUP($A$3,'2015-16'!$C$1:$AI$84,26,FALSE))," ",VLOOKUP($A$3,'2015-16'!$C$1:$AI$84,26,FALSE))</f>
        <v xml:space="preserve"> </v>
      </c>
      <c r="F12" s="9" t="str">
        <f>IF(ISERROR(VLOOKUP($A$3,'2015-16'!$C$1:$AI$84,27,FALSE))," ",VLOOKUP($A$3,'2015-16'!$C$1:$AI$84,27,FALSE))</f>
        <v xml:space="preserve"> </v>
      </c>
      <c r="G12" s="9" t="str">
        <f>IF(ISERROR(VLOOKUP($A$3,'2015-16'!$C$1:$AI$84,23,FALSE))," ",VLOOKUP($A$3,'2015-16'!$C$1:$AI$84,23,FALSE))</f>
        <v xml:space="preserve"> </v>
      </c>
      <c r="H12" s="9" t="str">
        <f>IF(ISERROR(VLOOKUP($A$3,'2015-16'!$C$1:$AI$84,29,FALSE))," ",VLOOKUP($A$3,'2015-16'!$C$1:$AI$84,29,FALSE))</f>
        <v xml:space="preserve"> </v>
      </c>
      <c r="I12" s="9" t="str">
        <f>IF(ISERROR(VLOOKUP($A$3,'2015-16'!$C$1:$AI$84,30,FALSE))," ",VLOOKUP($A$3,'2015-16'!$C$1:$AI$84,30,FALSE))</f>
        <v xml:space="preserve"> </v>
      </c>
      <c r="J12" s="9" t="str">
        <f>IF(ISERROR(VLOOKUP($A$3,'2015-16'!$C$1:$AI$84,31,FALSE))," ",VLOOKUP($A$3,'2015-16'!$C$1:$AI$84,31,FALSE))</f>
        <v xml:space="preserve"> </v>
      </c>
      <c r="K12" s="9" t="str">
        <f>IF(ISERROR(VLOOKUP($A$3,'2015-16'!$C$1:$AI$84,32,FALSE))," ",VLOOKUP($A$3,'2015-16'!$C$1:$AI$84,32,FALSE))</f>
        <v xml:space="preserve"> </v>
      </c>
    </row>
    <row r="13" spans="1:11" x14ac:dyDescent="0.25">
      <c r="A13" s="11"/>
      <c r="B13" s="9" t="s">
        <v>413</v>
      </c>
      <c r="C13" s="9" t="str">
        <f>IF(ISERROR(VLOOKUP($A$3,'2014-15'!$C$1:$AI$84,24,FALSE))," ",VLOOKUP($A$3,'2014-15'!$C$1:$AI$84,24,FALSE))</f>
        <v xml:space="preserve"> </v>
      </c>
      <c r="D13" s="9" t="str">
        <f>IF(ISERROR(VLOOKUP($A$3,'2014-15'!$C$1:$AI$84,25,FALSE))," ",VLOOKUP($A$3,'2014-15'!$C$1:$AI$84,25,FALSE))</f>
        <v xml:space="preserve"> </v>
      </c>
      <c r="E13" s="9" t="str">
        <f>IF(ISERROR(VLOOKUP($A$3,'2014-15'!$C$1:$AI$84,26,FALSE))," ",VLOOKUP($A$3,'2014-15'!$C$1:$AI$84,26,FALSE))</f>
        <v xml:space="preserve"> </v>
      </c>
      <c r="F13" s="9" t="str">
        <f>IF(ISERROR(VLOOKUP($A$3,'2014-15'!$C$1:$AI$84,27,FALSE))," ",VLOOKUP($A$3,'2014-15'!$C$1:$AI$84,27,FALSE))</f>
        <v xml:space="preserve"> </v>
      </c>
      <c r="G13" s="9" t="str">
        <f>IF(ISERROR(VLOOKUP($A$3,'2014-15'!$C$1:$AI$84,23,FALSE))," ",VLOOKUP($A$3,'2014-15'!$C$1:$AI$84,23,FALSE))</f>
        <v xml:space="preserve"> </v>
      </c>
      <c r="H13" s="9" t="str">
        <f>IF(ISERROR(VLOOKUP($A$3,'2014-15'!$C$1:$AI$84,29,FALSE))," ",VLOOKUP($A$3,'2014-15'!$C$1:$AI$84,29,FALSE))</f>
        <v xml:space="preserve"> </v>
      </c>
      <c r="I13" s="9" t="str">
        <f>IF(ISERROR(VLOOKUP($A$3,'2014-15'!$C$1:$AI$84,30,FALSE))," ",VLOOKUP($A$3,'2014-15'!$C$1:$AI$84,30,FALSE))</f>
        <v xml:space="preserve"> </v>
      </c>
      <c r="J13" s="9" t="str">
        <f>IF(ISERROR(VLOOKUP($A$3,'2014-15'!$C$1:$AI$84,31,FALSE))," ",VLOOKUP($A$3,'2014-15'!$C$1:$AI$84,31,FALSE))</f>
        <v xml:space="preserve"> </v>
      </c>
      <c r="K13" s="9" t="str">
        <f>IF(ISERROR(VLOOKUP($A$3,'2014-15'!$C$1:$AI$84,32,FALSE))," ",VLOOKUP($A$3,'2014-15'!$C$1:$AI$84,32,FALSE))</f>
        <v xml:space="preserve"> </v>
      </c>
    </row>
    <row r="14" spans="1:11" x14ac:dyDescent="0.25">
      <c r="A14" s="11"/>
      <c r="B14" s="9" t="s">
        <v>358</v>
      </c>
      <c r="C14" s="9" t="str">
        <f>IF(ISERROR(VLOOKUP($A$3,'2013-14'!$C$1:$AI$84,24,FALSE))," ",VLOOKUP($A$3,'2013-14'!$C$1:$AI$84,24,FALSE))</f>
        <v xml:space="preserve"> </v>
      </c>
      <c r="D14" s="9" t="str">
        <f>IF(ISERROR(VLOOKUP($A$3,'2013-14'!$C$1:$AI$84,25,FALSE))," ",VLOOKUP($A$3,'2013-14'!$C$1:$AI$84,25,FALSE))</f>
        <v xml:space="preserve"> </v>
      </c>
      <c r="E14" s="9" t="str">
        <f>IF(ISERROR(VLOOKUP($A$3,'2013-14'!$C$1:$AI$84,26,FALSE))," ",VLOOKUP($A$3,'2013-14'!$C$1:$AI$84,26,FALSE))</f>
        <v xml:space="preserve"> </v>
      </c>
      <c r="F14" s="9" t="str">
        <f>IF(ISERROR(VLOOKUP($A$3,'2013-14'!$C$1:$AI$84,27,FALSE))," ",VLOOKUP($A$3,'2013-14'!$C$1:$AI$84,27,FALSE))</f>
        <v xml:space="preserve"> </v>
      </c>
      <c r="G14" s="9" t="str">
        <f>IF(ISERROR(VLOOKUP($A$3,'2013-14'!$C$1:$AI$84,23,FALSE))," ",VLOOKUP($A$3,'2013-14'!$C$1:$AI$84,23,FALSE))</f>
        <v xml:space="preserve"> </v>
      </c>
      <c r="H14" s="9" t="str">
        <f>IF(ISERROR(VLOOKUP($A$3,'2013-14'!$C$1:$AI$84,29,FALSE))," ",VLOOKUP($A$3,'2013-14'!$C$1:$AI$84,29,FALSE))</f>
        <v xml:space="preserve"> </v>
      </c>
      <c r="I14" s="9" t="str">
        <f>IF(ISERROR(VLOOKUP($A$3,'2013-14'!$C$1:$AI$84,30,FALSE))," ",VLOOKUP($A$3,'2013-14'!$C$1:$AI$84,30,FALSE))</f>
        <v xml:space="preserve"> </v>
      </c>
      <c r="J14" s="9" t="str">
        <f>IF(ISERROR(VLOOKUP($A$3,'2013-14'!$C$1:$AI$84,31,FALSE))," ",VLOOKUP($A$3,'2013-14'!$C$1:$AI$84,31,FALSE))</f>
        <v xml:space="preserve"> </v>
      </c>
      <c r="K14" s="9" t="str">
        <f>IF(ISERROR(VLOOKUP($A$3,'2013-14'!$C$1:$AI$84,32,FALSE))," ",VLOOKUP($A$3,'2013-14'!$C$1:$AI$84,32,FALSE))</f>
        <v xml:space="preserve"> </v>
      </c>
    </row>
    <row r="15" spans="1:11" x14ac:dyDescent="0.25">
      <c r="A15" s="11"/>
      <c r="B15" s="9" t="s">
        <v>309</v>
      </c>
      <c r="C15" s="9" t="str">
        <f>IF(ISERROR(VLOOKUP($A$3,'2012-13'!$C$1:$AI$84,24,FALSE))," ",VLOOKUP($A$3,'2012-13'!$C$1:$AI$84,24,FALSE))</f>
        <v xml:space="preserve"> </v>
      </c>
      <c r="D15" s="9" t="str">
        <f>IF(ISERROR(VLOOKUP($A$3,'2012-13'!$C$1:$AI$84,25,FALSE))," ",VLOOKUP($A$3,'2012-13'!$C$1:$AI$84,25,FALSE))</f>
        <v xml:space="preserve"> </v>
      </c>
      <c r="E15" s="9" t="str">
        <f>IF(ISERROR(VLOOKUP($A$3,'2012-13'!$C$1:$AI$84,26,FALSE))," ",VLOOKUP($A$3,'2012-13'!$C$1:$AI$84,26,FALSE))</f>
        <v xml:space="preserve"> </v>
      </c>
      <c r="F15" s="9" t="str">
        <f>IF(ISERROR(VLOOKUP($A$3,'2012-13'!$C$1:$AI$84,27,FALSE))," ",VLOOKUP($A$3,'2012-13'!$C$1:$AI$84,27,FALSE))</f>
        <v xml:space="preserve"> </v>
      </c>
      <c r="G15" s="9" t="str">
        <f>IF(ISERROR(VLOOKUP($A$3,'2012-13'!$C$1:$AI$84,23,FALSE))," ",VLOOKUP($A$3,'2012-13'!$C$1:$AI$84,23,FALSE))</f>
        <v xml:space="preserve"> </v>
      </c>
      <c r="H15" s="9" t="str">
        <f>IF(ISERROR(VLOOKUP($A$3,'2012-13'!$C$1:$AI$84,29,FALSE))," ",VLOOKUP($A$3,'2012-13'!$C$1:$AI$84,29,FALSE))</f>
        <v xml:space="preserve"> </v>
      </c>
      <c r="I15" s="9" t="str">
        <f>IF(ISERROR(VLOOKUP($A$3,'2012-13'!$C$1:$AI$84,30,FALSE))," ",VLOOKUP($A$3,'2012-13'!$C$1:$AI$84,30,FALSE))</f>
        <v xml:space="preserve"> </v>
      </c>
      <c r="J15" s="9" t="str">
        <f>IF(ISERROR(VLOOKUP($A$3,'2012-13'!$C$1:$AI$84,31,FALSE))," ",VLOOKUP($A$3,'2012-13'!$C$1:$AI$84,31,FALSE))</f>
        <v xml:space="preserve"> </v>
      </c>
      <c r="K15" s="9" t="str">
        <f>IF(ISERROR(VLOOKUP($A$3,'2012-13'!$C$1:$AI$84,32,FALSE))," ",VLOOKUP($A$3,'2012-13'!$C$1:$AI$84,32,FALSE))</f>
        <v xml:space="preserve"> </v>
      </c>
    </row>
    <row r="16" spans="1:11" x14ac:dyDescent="0.25">
      <c r="A16" s="11"/>
      <c r="B16" s="9" t="s">
        <v>162</v>
      </c>
      <c r="C16" s="9" t="str">
        <f>IF(ISERROR(VLOOKUP($A$3,'2011-12'!$C$1:$AI$86,24,FALSE))," ",VLOOKUP($A$3,'2011-12'!$C$1:$AI$86,24,FALSE))</f>
        <v xml:space="preserve"> </v>
      </c>
      <c r="D16" s="9" t="str">
        <f>IF(ISERROR(VLOOKUP($A$3,'2011-12'!$C$1:$AI$86,25,FALSE))," ",VLOOKUP($A$3,'2011-12'!$C$1:$AI$86,25,FALSE))</f>
        <v xml:space="preserve"> </v>
      </c>
      <c r="E16" s="9" t="str">
        <f>IF(ISERROR(VLOOKUP($A$3,'2011-12'!$C$1:$AI$86,26,FALSE))," ",VLOOKUP(A3,'2011-12'!$C$1:$AI$86,26,FALSE))</f>
        <v xml:space="preserve"> </v>
      </c>
      <c r="F16" s="9" t="str">
        <f>IF(ISERROR(VLOOKUP($A$3,'2011-12'!$C$1:$AI$86,27,FALSE))," ",VLOOKUP($A$3,'2011-12'!$C$1:$AI$86,27,FALSE))</f>
        <v xml:space="preserve"> </v>
      </c>
      <c r="G16" s="9" t="str">
        <f>IF(ISERROR(VLOOKUP($A$3,'2011-12'!$C$1:$AI$86,23,FALSE))," ",VLOOKUP($A$3,'2011-12'!$C$1:$AI$86,23,FALSE))</f>
        <v xml:space="preserve"> </v>
      </c>
      <c r="H16" s="9" t="str">
        <f>IF(ISERROR(VLOOKUP($A$3,'2011-12'!$C$1:$AI$86,29,FALSE))," ",VLOOKUP($A$3,'2011-12'!$C$1:$AI$86,29,FALSE))</f>
        <v xml:space="preserve"> </v>
      </c>
      <c r="I16" s="9" t="str">
        <f>IF(ISERROR(VLOOKUP($A$3,'2011-12'!$C$1:$AI$86,30,FALSE))," ",VLOOKUP($A$3,'2011-12'!$C$1:$AI$86,30,FALSE))</f>
        <v xml:space="preserve"> </v>
      </c>
      <c r="J16" s="9" t="str">
        <f>IF(ISERROR(VLOOKUP($A$3,'2011-12'!$C$1:$AI$86,31,FALSE))," ",VLOOKUP($A$3,'2011-12'!$C$1:$AI$86,31,FALSE))</f>
        <v xml:space="preserve"> </v>
      </c>
      <c r="K16" s="9" t="str">
        <f>IF(ISERROR(VLOOKUP($A$3,'2011-12'!$C$1:$AI$86,32,FALSE))," ",VLOOKUP($A$3,'2011-12'!$C$1:$AI$86,32,FALSE))</f>
        <v xml:space="preserve"> </v>
      </c>
    </row>
    <row r="17" spans="1:11" x14ac:dyDescent="0.25">
      <c r="A17" s="11"/>
      <c r="B17" s="9" t="s">
        <v>163</v>
      </c>
      <c r="C17" s="9" t="str">
        <f>IF(ISERROR(VLOOKUP($A$3,'2010-11'!$C$1:$Z$89,21,FALSE))," ",VLOOKUP($A$3,'2010-11'!$C$1:$Z$89,21,FALSE))</f>
        <v xml:space="preserve"> </v>
      </c>
      <c r="D17" s="9" t="str">
        <f>IF(ISERROR(VLOOKUP($A$3,'2010-11'!$C$1:$Z$89,22,FALSE))," ",VLOOKUP($A$3,'2010-11'!$C$1:$Z$89,22,FALSE))</f>
        <v xml:space="preserve"> </v>
      </c>
      <c r="E17" s="9" t="str">
        <f>IF(ISERROR(VLOOKUP($A$3,'2010-11'!$C$1:$Z$89,23,FALSE))," ",VLOOKUP($A$3,'2010-11'!$C$1:$Z$89,23,FALSE))</f>
        <v xml:space="preserve"> </v>
      </c>
      <c r="F17" s="9" t="str">
        <f>IF(ISERROR(VLOOKUP($A$3,'2010-11'!$C$1:$Z$89,24,FALSE))," ",VLOOKUP($A$3,'2010-11'!$C$1:$Z$89,24,FALSE))</f>
        <v xml:space="preserve"> </v>
      </c>
      <c r="G17" s="9" t="str">
        <f>IF(ISERROR(VLOOKUP($A$3,'2010-11'!$C$1:$Z$89,20,FALSE))," ",VLOOKUP($A$3,'2010-11'!$C$1:$Z$89,20,FALSE))</f>
        <v xml:space="preserve"> </v>
      </c>
      <c r="H17" s="9" t="str">
        <f>IF(ISERROR(VLOOKUP($A$3,'2010-11'!$C$1:$AF$86,26,FALSE))," ",VLOOKUP($A$3,'2010-11'!$C$1:$AF$86,26,FALSE))</f>
        <v xml:space="preserve"> </v>
      </c>
      <c r="I17" s="9" t="str">
        <f>IF(ISERROR(VLOOKUP($A$3,'2010-11'!$C$1:$AF$86,27,FALSE))," ",VLOOKUP($A$3,'2010-11'!$C$1:$AF$86,27,FALSE))</f>
        <v xml:space="preserve"> </v>
      </c>
      <c r="J17" s="9" t="str">
        <f>IF(ISERROR(VLOOKUP($A$3,'2010-11'!$C$1:$AF$86,28,FALSE))," ",VLOOKUP($A$3,'2010-11'!$C$1:$AF$86,28,FALSE))</f>
        <v xml:space="preserve"> </v>
      </c>
      <c r="K17" s="9" t="str">
        <f>IF(ISERROR(VLOOKUP($A$3,'2010-11'!$C$1:$AF$86,29,FALSE))," ",VLOOKUP($A$3,'2010-11'!$C$1:$AF$86,29,FALSE))</f>
        <v xml:space="preserve"> </v>
      </c>
    </row>
    <row r="18" spans="1:11" x14ac:dyDescent="0.25">
      <c r="A18" s="11"/>
      <c r="B18" s="9" t="s">
        <v>164</v>
      </c>
      <c r="C18" s="9" t="str">
        <f>IF(ISERROR(VLOOKUP($A$3,'2009-10'!$C$1:$Z$63,21,FALSE))," ",VLOOKUP($A$3,'2009-10'!$C$1:$Z$63,21,FALSE))</f>
        <v xml:space="preserve"> </v>
      </c>
      <c r="D18" s="9" t="str">
        <f>IF(ISERROR(VLOOKUP($A$3,'2009-10'!$C$1:$Z$63,22,FALSE))," ",VLOOKUP($A$3,'2009-10'!$C$1:$Z$63,22,FALSE))</f>
        <v xml:space="preserve"> </v>
      </c>
      <c r="E18" s="9" t="str">
        <f>IF(ISERROR(VLOOKUP($A$3,'2009-10'!$C$1:$Z$63,23,FALSE))," ",VLOOKUP($A$3,'2009-10'!$C$1:$Z$63,23,FALSE))</f>
        <v xml:space="preserve"> </v>
      </c>
      <c r="F18" s="9" t="str">
        <f>IF(ISERROR(VLOOKUP($A$3,'2009-10'!$C$1:$Z$63,24,FALSE))," ",VLOOKUP($A$3,'2009-10'!$C$1:$Z$63,24,FALSE))</f>
        <v xml:space="preserve"> </v>
      </c>
      <c r="G18" s="9" t="str">
        <f>IF(ISERROR(VLOOKUP($A$3,'2009-10'!$C$1:$Z$63,20,FALSE))," ",VLOOKUP($A$3,'2009-10'!$C$1:$Z$63,20,FALSE))</f>
        <v xml:space="preserve"> </v>
      </c>
      <c r="H18" s="9" t="str">
        <f>IF(ISERROR(VLOOKUP($A$3,'2009-10'!$C$1:$AF$86,26,FALSE))," ",VLOOKUP($A$3,'2009-10'!$C$1:$AF$86,26,FALSE))</f>
        <v xml:space="preserve"> </v>
      </c>
      <c r="I18" s="9" t="str">
        <f>IF(ISERROR(VLOOKUP($A$3,'2009-10'!$C$1:$AF$86,27,FALSE))," ",VLOOKUP($A$3,'2009-10'!$C$1:$AF$86,27,FALSE))</f>
        <v xml:space="preserve"> </v>
      </c>
      <c r="J18" s="9" t="str">
        <f>IF(ISERROR(VLOOKUP($A$3,'2009-10'!$C$1:$AF$86,28,FALSE))," ",VLOOKUP($A$3,'2009-10'!$C$1:$AF$86,28,FALSE))</f>
        <v xml:space="preserve"> </v>
      </c>
      <c r="K18" s="9" t="str">
        <f>IF(ISERROR(VLOOKUP($A$3,'2009-10'!$C$1:$AF$86,29,FALSE))," ",VLOOKUP($A$3,'2009-10'!$C$1:$AF$86,29,FALSE))</f>
        <v xml:space="preserve"> </v>
      </c>
    </row>
    <row r="19" spans="1:11" x14ac:dyDescent="0.25">
      <c r="A19" s="11"/>
      <c r="B19" s="9" t="s">
        <v>165</v>
      </c>
      <c r="C19" s="9" t="str">
        <f>IF(ISERROR(VLOOKUP($A$3,'2008-09'!$C$1:$Z$90,21,FALSE))," ",VLOOKUP($A$3,'2008-09'!$C$1:$Z$90,21,FALSE))</f>
        <v xml:space="preserve"> </v>
      </c>
      <c r="D19" s="9" t="str">
        <f>IF(ISERROR(VLOOKUP($A$3,'2008-09'!$C$1:$Z$90,22,FALSE))," ",VLOOKUP($A$3,'2008-09'!$C$1:$Z$90,22,FALSE))</f>
        <v xml:space="preserve"> </v>
      </c>
      <c r="E19" s="9" t="str">
        <f>IF(ISERROR(VLOOKUP($A$3,'2008-09'!$C$1:$Z$90,23,FALSE))," ",VLOOKUP($A$3,'2008-09'!$C$1:$Z$90,23,FALSE))</f>
        <v xml:space="preserve"> </v>
      </c>
      <c r="F19" s="9" t="str">
        <f>IF(ISERROR(VLOOKUP($A$3,'2008-09'!$C$1:$Z$90,24,FALSE))," ",VLOOKUP($A$3,'2008-09'!$C$1:$Z$90,24,FALSE))</f>
        <v xml:space="preserve"> </v>
      </c>
      <c r="G19" s="9" t="str">
        <f>IF(ISERROR(VLOOKUP($A$3,'2008-09'!$C$1:$Z$90,20,FALSE))," ",VLOOKUP($A$3,'2008-09'!$C$1:$Z$90,20,FALSE))</f>
        <v xml:space="preserve"> </v>
      </c>
      <c r="H19" s="9" t="str">
        <f>IF(ISERROR(VLOOKUP($A$3,'2008-09'!$C$1:$AF$86,26,FALSE))," ",VLOOKUP($A$3,'2008-09'!$C$1:$AF$86,26,FALSE))</f>
        <v xml:space="preserve"> </v>
      </c>
      <c r="I19" s="9" t="str">
        <f>IF(ISERROR(VLOOKUP($A$3,'2008-09'!$C$1:$AF$86,27,FALSE))," ",VLOOKUP($A$3,'2008-09'!$C$1:$AF$86,27,FALSE))</f>
        <v xml:space="preserve"> </v>
      </c>
      <c r="J19" s="9" t="str">
        <f>IF(ISERROR(VLOOKUP($A$3,'2008-09'!$C$1:$AF$86,28,FALSE))," ",VLOOKUP($A$3,'2008-09'!$C$1:$AF$86,28,FALSE))</f>
        <v xml:space="preserve"> </v>
      </c>
      <c r="K19" s="9" t="str">
        <f>IF(ISERROR(VLOOKUP($A$3,'2008-09'!$C$1:$AF$86,29,FALSE))," ",VLOOKUP($A$3,'2008-09'!$C$1:$AF$86,29,FALSE))</f>
        <v xml:space="preserve"> </v>
      </c>
    </row>
    <row r="20" spans="1:11" x14ac:dyDescent="0.25">
      <c r="A20" s="11"/>
      <c r="B20" s="9" t="s">
        <v>166</v>
      </c>
      <c r="C20" s="9" t="str">
        <f>IF(ISERROR(VLOOKUP($A$3,'2007-08'!$C$1:$Z$72,21,FALSE))," ",VLOOKUP($A$3,'2007-08'!$C$1:$Z$72,21,FALSE))</f>
        <v xml:space="preserve"> </v>
      </c>
      <c r="D20" s="9" t="str">
        <f>IF(ISERROR(VLOOKUP($A$3,'2007-08'!$C$1:$Z$72,22,FALSE))," ",VLOOKUP($A$3,'2007-08'!$C$1:$Z$72,22,FALSE))</f>
        <v xml:space="preserve"> </v>
      </c>
      <c r="E20" s="9" t="str">
        <f>IF(ISERROR(VLOOKUP($A$3,'2007-08'!$C$1:$Z$72,23,FALSE))," ",VLOOKUP($A$3,'2007-08'!$C$1:$Z$72,23,FALSE))</f>
        <v xml:space="preserve"> </v>
      </c>
      <c r="F20" s="9" t="str">
        <f>IF(ISERROR(VLOOKUP($A$3,'2007-08'!$C$1:$Z$72,24,FALSE))," ",VLOOKUP($A$3,'2007-08'!$C$1:$Z$72,24,FALSE))</f>
        <v xml:space="preserve"> </v>
      </c>
      <c r="G20" s="9" t="str">
        <f>IF(ISERROR(VLOOKUP($A$3,'2007-08'!$C$1:$Z$72,20,FALSE))," ",VLOOKUP($A$3,'2007-08'!$C$1:$Z$72,20,FALSE))</f>
        <v xml:space="preserve"> </v>
      </c>
      <c r="H20" s="9" t="str">
        <f>IF(ISERROR(VLOOKUP($A$3,'2007-08'!$C$1:$AF$86,26,FALSE))," ",VLOOKUP($A$3,'2007-08'!$C$1:$AF$86,26,FALSE))</f>
        <v xml:space="preserve"> </v>
      </c>
      <c r="I20" s="9" t="str">
        <f>IF(ISERROR(VLOOKUP($A$3,'2007-08'!$C$1:$AF$86,27,FALSE))," ",VLOOKUP($A$3,'2007-08'!$C$1:$AF$86,27,FALSE))</f>
        <v xml:space="preserve"> </v>
      </c>
      <c r="J20" s="9" t="str">
        <f>IF(ISERROR(VLOOKUP($A$3,'2007-08'!$C$1:$AF$86,28,FALSE))," ",VLOOKUP($A$3,'2007-08'!$C$1:$AF$86,28,FALSE))</f>
        <v xml:space="preserve"> </v>
      </c>
      <c r="K20" s="9" t="str">
        <f>IF(ISERROR(VLOOKUP($A$3,'2007-08'!$C$1:$AF$86,29,FALSE))," ",VLOOKUP($A$3,'2007-08'!$C$1:$AF$86,29,FALSE))</f>
        <v xml:space="preserve"> </v>
      </c>
    </row>
    <row r="21" spans="1:11" x14ac:dyDescent="0.25">
      <c r="A21" s="11"/>
      <c r="B21" s="14" t="s">
        <v>167</v>
      </c>
      <c r="C21" s="14" t="str">
        <f>IF(ISERROR(VLOOKUP($A$3,'2006-07'!$C$1:$Z$72,21,FALSE))," ",VLOOKUP($A$3,'2006-07'!$C$1:$Z$72,21,FALSE))</f>
        <v xml:space="preserve"> </v>
      </c>
      <c r="D21" s="14" t="str">
        <f>IF(ISERROR(VLOOKUP($A$3,'2006-07'!$C$1:$Z$72,22,FALSE))," ",VLOOKUP($A$3,'2006-07'!$C$1:$Z$72,22,FALSE))</f>
        <v xml:space="preserve"> </v>
      </c>
      <c r="E21" s="14" t="str">
        <f>IF(ISERROR(VLOOKUP($A$3,'2006-07'!$C$1:$Z$72,23,FALSE))," ",VLOOKUP($A$3,'2006-07'!$C$1:$Z$72,23,FALSE))</f>
        <v xml:space="preserve"> </v>
      </c>
      <c r="F21" s="14" t="str">
        <f>IF(ISERROR(VLOOKUP($A$3,'2006-07'!$C$1:$Z$72,24,FALSE))," ",VLOOKUP($A$3,'2006-07'!$C$1:$Z$72,24,FALSE))</f>
        <v xml:space="preserve"> </v>
      </c>
      <c r="G21" s="14" t="str">
        <f>IF(ISERROR(VLOOKUP($A$3,'2006-07'!$C$1:$Z$72,20,FALSE))," ",VLOOKUP($A$3,'2006-07'!$C$1:$Z$72,20,FALSE))</f>
        <v xml:space="preserve"> </v>
      </c>
      <c r="H21" s="14" t="str">
        <f>IF(ISERROR(VLOOKUP($A$3,'2006-07'!$C$1:$AF$86,26,FALSE))," ",VLOOKUP($A$3,'2006-07'!$C$1:$AF$86,26,FALSE))</f>
        <v xml:space="preserve"> </v>
      </c>
      <c r="I21" s="14" t="str">
        <f>IF(ISERROR(VLOOKUP($A$3,'2006-07'!$C$1:$AF$86,27,FALSE))," ",VLOOKUP($A$3,'2006-07'!$C$1:$AF$86,27,FALSE))</f>
        <v xml:space="preserve"> </v>
      </c>
      <c r="J21" s="14" t="str">
        <f>IF(ISERROR(VLOOKUP($A$3,'2006-07'!$C$1:$AF$86,28,FALSE))," ",VLOOKUP($A$3,'2006-07'!$C$1:$AF$86,28,FALSE))</f>
        <v xml:space="preserve"> </v>
      </c>
      <c r="K21" s="14" t="str">
        <f>IF(ISERROR(VLOOKUP($A$3,'2006-07'!$C$1:$AF$86,29,FALSE))," ",VLOOKUP($A$3,'2006-07'!$C$1:$AF$86,29,FALSE))</f>
        <v xml:space="preserve"> </v>
      </c>
    </row>
    <row r="22" spans="1:11" x14ac:dyDescent="0.25">
      <c r="A22" s="11"/>
      <c r="B22" s="14" t="s">
        <v>352</v>
      </c>
      <c r="C22" s="14" t="str">
        <f>IF(ISERROR(VLOOKUP($A$3,'2005-06'!$C$1:$Z$72,21,FALSE))," ",VLOOKUP($A$3,'2005-06'!$C$1:$Z$72,21,FALSE))</f>
        <v xml:space="preserve"> </v>
      </c>
      <c r="D22" s="14" t="str">
        <f>IF(ISERROR(VLOOKUP($A$3,'2005-06'!$C$1:$Z$72,22,FALSE))," ",VLOOKUP($A$3,'2005-06'!$C$1:$Z$72,22,FALSE))</f>
        <v xml:space="preserve"> </v>
      </c>
      <c r="E22" s="14" t="str">
        <f>IF(ISERROR(VLOOKUP($A$3,'2005-06'!$C$1:$Z$72,23,FALSE))," ",VLOOKUP($A$3,'2005-06'!$C$1:$Z$72,23,FALSE))</f>
        <v xml:space="preserve"> </v>
      </c>
      <c r="F22" s="14" t="str">
        <f>IF(ISERROR(VLOOKUP($A$3,'2005-06'!$C$1:$Z$72,24,FALSE))," ",VLOOKUP($A$3,'2005-06'!$C$1:$Z$72,24,FALSE))</f>
        <v xml:space="preserve"> </v>
      </c>
      <c r="G22" s="14" t="str">
        <f>IF(ISERROR(VLOOKUP($A$3,'2005-06'!$C$1:$Z$72,20,FALSE))," ",VLOOKUP($A$3,'2005-06'!$C$1:$Z$72,20,FALSE))</f>
        <v xml:space="preserve"> </v>
      </c>
      <c r="H22" s="14" t="str">
        <f>IF(ISERROR(VLOOKUP($A$3,'2005-06'!$C$1:$AF$86,26,FALSE))," ",VLOOKUP($A$3,'2005-06'!$C$1:$AF$86,26,FALSE))</f>
        <v xml:space="preserve"> </v>
      </c>
      <c r="I22" s="14" t="str">
        <f>IF(ISERROR(VLOOKUP($A$3,'2005-06'!$C$1:$AF$86,27,FALSE))," ",VLOOKUP($A$3,'2005-06'!$C$1:$AF$86,27,FALSE))</f>
        <v xml:space="preserve"> </v>
      </c>
      <c r="J22" s="14" t="str">
        <f>IF(ISERROR(VLOOKUP($A$3,'2005-06'!$C$1:$AF$86,28,FALSE))," ",VLOOKUP($A$3,'2005-06'!$C$1:$AF$86,28,FALSE))</f>
        <v xml:space="preserve"> </v>
      </c>
      <c r="K22" s="14" t="str">
        <f>IF(ISERROR(VLOOKUP($A$3,'2005-06'!$C$1:$AF$86,29,FALSE))," ",VLOOKUP($A$3,'2005-06'!$C$1:$AF$86,29,FALSE))</f>
        <v xml:space="preserve"> </v>
      </c>
    </row>
    <row r="23" spans="1:11" ht="15.75" thickBot="1" x14ac:dyDescent="0.3">
      <c r="A23" s="11"/>
      <c r="B23" s="14" t="s">
        <v>353</v>
      </c>
      <c r="C23" s="14" t="str">
        <f>IF(ISERROR(VLOOKUP($A$3,'2004-05'!$C$1:$Z$72,21,FALSE))," ",VLOOKUP($A$3,'2004-05'!$C$1:$Z$72,21,FALSE))</f>
        <v xml:space="preserve"> </v>
      </c>
      <c r="D23" s="14" t="str">
        <f>IF(ISERROR(VLOOKUP($A$3,'2004-05'!$C$1:$Z$72,22,FALSE))," ",VLOOKUP($A$3,'2004-05'!$C$1:$Z$72,22,FALSE))</f>
        <v xml:space="preserve"> </v>
      </c>
      <c r="E23" s="14" t="str">
        <f>IF(ISERROR(VLOOKUP($A$3,'2004-05'!$C$1:$Z$72,23,FALSE))," ",VLOOKUP($A$3,'2004-05'!$C$1:$Z$72,23,FALSE))</f>
        <v xml:space="preserve"> </v>
      </c>
      <c r="F23" s="14" t="str">
        <f>IF(ISERROR(VLOOKUP($A$3,'2004-05'!$C$1:$Z$72,24,FALSE))," ",VLOOKUP($A$3,'2004-05'!$C$1:$Z$72,24,FALSE))</f>
        <v xml:space="preserve"> </v>
      </c>
      <c r="G23" s="14" t="str">
        <f>IF(ISERROR(VLOOKUP($A$3,'2004-05'!$C$1:$Z$72,20,FALSE))," ",VLOOKUP($A$3,'2004-05'!$C$1:$Z$72,20,FALSE))</f>
        <v xml:space="preserve"> </v>
      </c>
      <c r="H23" s="14" t="str">
        <f>IF(ISERROR(VLOOKUP($A$3,'2004-05'!$C$1:$AF$86,26,FALSE))," ",VLOOKUP($A$3,'2004-05'!$C$1:$AF$86,26,FALSE))</f>
        <v xml:space="preserve"> </v>
      </c>
      <c r="I23" s="14" t="str">
        <f>IF(ISERROR(VLOOKUP($A$3,'2004-05'!$C$1:$AF$86,27,FALSE))," ",VLOOKUP($A$3,'2004-05'!$C$1:$AF$86,27,FALSE))</f>
        <v xml:space="preserve"> </v>
      </c>
      <c r="J23" s="14" t="str">
        <f>IF(ISERROR(VLOOKUP($A$3,'2004-05'!$C$1:$AF$86,28,FALSE))," ",VLOOKUP($A$3,'2004-05'!$C$1:$AF$86,28,FALSE))</f>
        <v xml:space="preserve"> </v>
      </c>
      <c r="K23" s="14" t="str">
        <f>IF(ISERROR(VLOOKUP($A$3,'2004-05'!$C$1:$AF$86,29,FALSE))," ",VLOOKUP($A$3,'2004-05'!$C$1:$AF$86,29,FALSE))</f>
        <v xml:space="preserve"> </v>
      </c>
    </row>
    <row r="24" spans="1:11" ht="16.5" thickTop="1" thickBot="1" x14ac:dyDescent="0.3">
      <c r="B24" s="15" t="s">
        <v>168</v>
      </c>
      <c r="C24" s="15">
        <f>SUM(C3:C23)</f>
        <v>99</v>
      </c>
      <c r="D24" s="15">
        <f t="shared" ref="D24:K24" si="0">SUM(D3:D23)</f>
        <v>64</v>
      </c>
      <c r="E24" s="15">
        <f t="shared" si="0"/>
        <v>4</v>
      </c>
      <c r="F24" s="15">
        <f t="shared" si="0"/>
        <v>31</v>
      </c>
      <c r="G24" s="15">
        <f t="shared" si="0"/>
        <v>240</v>
      </c>
      <c r="H24" s="15">
        <f t="shared" si="0"/>
        <v>45</v>
      </c>
      <c r="I24" s="15">
        <f t="shared" si="0"/>
        <v>21</v>
      </c>
      <c r="J24" s="15">
        <f t="shared" si="0"/>
        <v>8</v>
      </c>
      <c r="K24" s="15">
        <f t="shared" si="0"/>
        <v>26</v>
      </c>
    </row>
    <row r="25" spans="1:11" ht="15.75" thickTop="1" x14ac:dyDescent="0.25">
      <c r="A25" t="s">
        <v>223</v>
      </c>
    </row>
  </sheetData>
  <sheetProtection selectLockedCells="1"/>
  <mergeCells count="1">
    <mergeCell ref="B1:K1"/>
  </mergeCells>
  <dataValidations count="1">
    <dataValidation type="list" allowBlank="1" showInputMessage="1" showErrorMessage="1" sqref="A3" xr:uid="{00000000-0002-0000-0000-000000000000}">
      <formula1>wedplayers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3190-E22E-4CB2-B727-54B03E48AE9B}">
  <dimension ref="A1:BI94"/>
  <sheetViews>
    <sheetView topLeftCell="V1" workbookViewId="0">
      <selection sqref="A1:XFD1048576"/>
    </sheetView>
  </sheetViews>
  <sheetFormatPr defaultRowHeight="15" x14ac:dyDescent="0.25"/>
  <cols>
    <col min="3" max="3" width="15.710937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1" t="s">
        <v>368</v>
      </c>
      <c r="B2" s="1" t="s">
        <v>369</v>
      </c>
      <c r="C2" s="1" t="s">
        <v>315</v>
      </c>
      <c r="D2" s="1">
        <v>9</v>
      </c>
      <c r="E2" s="1">
        <v>3</v>
      </c>
      <c r="F2" s="1">
        <v>-2</v>
      </c>
      <c r="G2" s="1">
        <v>6</v>
      </c>
      <c r="H2" s="1" t="s">
        <v>9</v>
      </c>
      <c r="I2" s="1">
        <v>-1</v>
      </c>
      <c r="J2" s="1">
        <v>-13</v>
      </c>
      <c r="K2" s="1">
        <v>6</v>
      </c>
      <c r="L2" s="1" t="s">
        <v>9</v>
      </c>
      <c r="M2" s="1">
        <v>-7</v>
      </c>
      <c r="N2" s="1">
        <v>-14</v>
      </c>
      <c r="O2" s="1">
        <v>-8</v>
      </c>
      <c r="P2" s="1">
        <v>17</v>
      </c>
      <c r="Q2" s="1">
        <v>-5</v>
      </c>
      <c r="R2" s="1">
        <v>17</v>
      </c>
      <c r="S2" s="1">
        <v>9</v>
      </c>
      <c r="T2" s="1">
        <v>0</v>
      </c>
      <c r="U2" s="1">
        <v>-5</v>
      </c>
      <c r="V2" s="1" t="s">
        <v>9</v>
      </c>
      <c r="W2" s="1" t="s">
        <v>9</v>
      </c>
      <c r="X2" s="1" t="s">
        <v>9</v>
      </c>
      <c r="Y2" s="1">
        <v>12</v>
      </c>
      <c r="Z2" s="1">
        <v>16</v>
      </c>
      <c r="AA2" s="1">
        <v>7</v>
      </c>
      <c r="AB2" s="1">
        <v>1</v>
      </c>
      <c r="AC2" s="1">
        <v>8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1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7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6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2</v>
      </c>
      <c r="AI2">
        <f>SUM(AE2:AH2)</f>
        <v>16</v>
      </c>
    </row>
    <row r="3" spans="1:35" x14ac:dyDescent="0.25">
      <c r="A3" s="1" t="s">
        <v>121</v>
      </c>
      <c r="B3" s="1" t="s">
        <v>156</v>
      </c>
      <c r="C3" s="1" t="s">
        <v>214</v>
      </c>
      <c r="D3" s="1">
        <v>-16</v>
      </c>
      <c r="E3" s="1">
        <v>-4</v>
      </c>
      <c r="F3" s="1">
        <v>-9</v>
      </c>
      <c r="G3" s="1">
        <v>-7</v>
      </c>
      <c r="H3" s="1">
        <v>-1</v>
      </c>
      <c r="I3" s="1">
        <v>7</v>
      </c>
      <c r="J3" s="1">
        <v>8</v>
      </c>
      <c r="K3" s="1">
        <v>12</v>
      </c>
      <c r="L3" s="1">
        <v>-4</v>
      </c>
      <c r="M3" s="1">
        <v>-2</v>
      </c>
      <c r="N3" s="1">
        <v>5</v>
      </c>
      <c r="O3" s="1">
        <v>-15</v>
      </c>
      <c r="P3" s="1">
        <v>-8</v>
      </c>
      <c r="Q3" s="1">
        <v>-4</v>
      </c>
      <c r="R3" s="1">
        <v>-19</v>
      </c>
      <c r="S3" s="1">
        <v>0</v>
      </c>
      <c r="T3" s="1">
        <v>-17</v>
      </c>
      <c r="U3" s="1">
        <v>-25</v>
      </c>
      <c r="V3" s="1" t="s">
        <v>9</v>
      </c>
      <c r="W3" s="1" t="s">
        <v>9</v>
      </c>
      <c r="X3" s="1" t="s">
        <v>9</v>
      </c>
      <c r="Y3" s="1">
        <v>-99</v>
      </c>
      <c r="Z3" s="1">
        <v>18</v>
      </c>
      <c r="AA3" s="1">
        <v>4</v>
      </c>
      <c r="AB3" s="1">
        <v>1</v>
      </c>
      <c r="AC3" s="1">
        <v>13</v>
      </c>
      <c r="AE3">
        <f t="shared" ref="AE3:AE53" si="0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3" si="1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1</v>
      </c>
      <c r="AG3">
        <f t="shared" ref="AG3:AG53" si="2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14</v>
      </c>
      <c r="AH3">
        <f t="shared" ref="AH3:AH53" si="3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3</v>
      </c>
      <c r="AI3">
        <f t="shared" ref="AI3:AI53" si="4">SUM(AE3:AH3)</f>
        <v>18</v>
      </c>
    </row>
    <row r="4" spans="1:35" x14ac:dyDescent="0.25">
      <c r="A4" s="1" t="s">
        <v>546</v>
      </c>
      <c r="B4" s="1" t="s">
        <v>547</v>
      </c>
      <c r="C4" s="1" t="s">
        <v>552</v>
      </c>
      <c r="D4" s="1">
        <v>-2</v>
      </c>
      <c r="E4" s="1">
        <v>-9</v>
      </c>
      <c r="F4" s="1">
        <v>7</v>
      </c>
      <c r="G4" s="1">
        <v>-10</v>
      </c>
      <c r="H4" s="1">
        <v>6</v>
      </c>
      <c r="I4" s="1">
        <v>9</v>
      </c>
      <c r="J4" s="1">
        <v>-5</v>
      </c>
      <c r="K4" s="1">
        <v>16</v>
      </c>
      <c r="L4" s="1">
        <v>11</v>
      </c>
      <c r="M4" s="1">
        <v>-3</v>
      </c>
      <c r="N4" s="1">
        <v>-5</v>
      </c>
      <c r="O4" s="1">
        <v>1</v>
      </c>
      <c r="P4" s="1">
        <v>-5</v>
      </c>
      <c r="Q4" s="1">
        <v>2</v>
      </c>
      <c r="R4" s="1">
        <v>-14</v>
      </c>
      <c r="S4" s="1">
        <v>18</v>
      </c>
      <c r="T4" s="1">
        <v>-2</v>
      </c>
      <c r="U4" s="1">
        <v>7</v>
      </c>
      <c r="V4" s="1" t="s">
        <v>9</v>
      </c>
      <c r="W4" s="1" t="s">
        <v>9</v>
      </c>
      <c r="X4" s="1" t="s">
        <v>9</v>
      </c>
      <c r="Y4" s="1">
        <v>22</v>
      </c>
      <c r="Z4" s="1">
        <v>18</v>
      </c>
      <c r="AA4" s="1">
        <v>9</v>
      </c>
      <c r="AB4" s="1">
        <v>0</v>
      </c>
      <c r="AC4" s="1">
        <v>9</v>
      </c>
      <c r="AE4">
        <f t="shared" si="0"/>
        <v>2</v>
      </c>
      <c r="AF4">
        <f t="shared" si="1"/>
        <v>16</v>
      </c>
      <c r="AG4">
        <f t="shared" si="2"/>
        <v>0</v>
      </c>
      <c r="AH4">
        <f t="shared" si="3"/>
        <v>0</v>
      </c>
      <c r="AI4">
        <f t="shared" si="4"/>
        <v>18</v>
      </c>
    </row>
    <row r="5" spans="1:35" x14ac:dyDescent="0.25">
      <c r="A5" s="1" t="s">
        <v>10</v>
      </c>
      <c r="B5" s="1" t="s">
        <v>11</v>
      </c>
      <c r="C5" s="1" t="s">
        <v>12</v>
      </c>
      <c r="D5" s="1">
        <v>9</v>
      </c>
      <c r="E5" s="1">
        <v>3</v>
      </c>
      <c r="F5" s="1">
        <v>-2</v>
      </c>
      <c r="G5" s="1">
        <v>6</v>
      </c>
      <c r="H5" s="1">
        <v>-11</v>
      </c>
      <c r="I5" s="1">
        <v>-3</v>
      </c>
      <c r="J5" s="1">
        <v>12</v>
      </c>
      <c r="K5" s="1">
        <v>6</v>
      </c>
      <c r="L5" s="1">
        <v>-39</v>
      </c>
      <c r="M5" s="1">
        <v>-7</v>
      </c>
      <c r="N5" s="1">
        <v>-14</v>
      </c>
      <c r="O5" s="1">
        <v>-8</v>
      </c>
      <c r="P5" s="1">
        <v>17</v>
      </c>
      <c r="Q5" s="1">
        <v>-5</v>
      </c>
      <c r="R5" s="1">
        <v>-2</v>
      </c>
      <c r="S5" s="1">
        <v>9</v>
      </c>
      <c r="T5" s="1">
        <v>0</v>
      </c>
      <c r="U5" s="1">
        <v>-5</v>
      </c>
      <c r="V5" s="1" t="s">
        <v>9</v>
      </c>
      <c r="W5" s="1" t="s">
        <v>9</v>
      </c>
      <c r="X5" s="1" t="s">
        <v>9</v>
      </c>
      <c r="Y5" s="1">
        <v>-34</v>
      </c>
      <c r="Z5" s="1">
        <v>18</v>
      </c>
      <c r="AA5" s="1">
        <v>7</v>
      </c>
      <c r="AB5" s="1">
        <v>1</v>
      </c>
      <c r="AC5" s="1">
        <v>10</v>
      </c>
      <c r="AE5">
        <f t="shared" si="0"/>
        <v>0</v>
      </c>
      <c r="AF5">
        <f t="shared" si="1"/>
        <v>0</v>
      </c>
      <c r="AG5">
        <f t="shared" si="2"/>
        <v>2</v>
      </c>
      <c r="AH5">
        <f t="shared" si="3"/>
        <v>16</v>
      </c>
      <c r="AI5">
        <f t="shared" si="4"/>
        <v>18</v>
      </c>
    </row>
    <row r="6" spans="1:35" x14ac:dyDescent="0.25">
      <c r="A6" s="1" t="s">
        <v>16</v>
      </c>
      <c r="B6" s="1" t="s">
        <v>17</v>
      </c>
      <c r="C6" s="1" t="s">
        <v>18</v>
      </c>
      <c r="D6" s="1" t="s">
        <v>9</v>
      </c>
      <c r="E6" s="1">
        <v>-10</v>
      </c>
      <c r="F6" s="1">
        <v>26</v>
      </c>
      <c r="G6" s="1">
        <v>-11</v>
      </c>
      <c r="H6" s="1">
        <v>1</v>
      </c>
      <c r="I6" s="1">
        <v>-3</v>
      </c>
      <c r="J6" s="1">
        <v>12</v>
      </c>
      <c r="K6" s="1">
        <v>-12</v>
      </c>
      <c r="L6" s="1">
        <v>4</v>
      </c>
      <c r="M6" s="1">
        <v>-14</v>
      </c>
      <c r="N6" s="1">
        <v>-12</v>
      </c>
      <c r="O6" s="1" t="s">
        <v>9</v>
      </c>
      <c r="P6" s="1" t="s">
        <v>9</v>
      </c>
      <c r="Q6" s="1" t="s">
        <v>9</v>
      </c>
      <c r="R6" s="1" t="s">
        <v>9</v>
      </c>
      <c r="S6" s="1">
        <v>-8</v>
      </c>
      <c r="T6" s="1" t="s">
        <v>9</v>
      </c>
      <c r="U6" s="1" t="s">
        <v>9</v>
      </c>
      <c r="V6" s="1" t="s">
        <v>9</v>
      </c>
      <c r="W6" s="1" t="s">
        <v>9</v>
      </c>
      <c r="X6" s="1" t="s">
        <v>9</v>
      </c>
      <c r="Y6" s="1">
        <v>-27</v>
      </c>
      <c r="Z6" s="1">
        <v>11</v>
      </c>
      <c r="AA6" s="1">
        <v>4</v>
      </c>
      <c r="AB6" s="1">
        <v>0</v>
      </c>
      <c r="AC6" s="1">
        <v>7</v>
      </c>
      <c r="AE6">
        <f t="shared" si="0"/>
        <v>0</v>
      </c>
      <c r="AF6">
        <f t="shared" si="1"/>
        <v>0</v>
      </c>
      <c r="AG6">
        <f t="shared" si="2"/>
        <v>2</v>
      </c>
      <c r="AH6">
        <f t="shared" si="3"/>
        <v>9</v>
      </c>
      <c r="AI6">
        <f t="shared" si="4"/>
        <v>11</v>
      </c>
    </row>
    <row r="7" spans="1:35" x14ac:dyDescent="0.25">
      <c r="A7" s="1" t="s">
        <v>320</v>
      </c>
      <c r="B7" s="1" t="s">
        <v>141</v>
      </c>
      <c r="C7" s="1" t="s">
        <v>518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>
        <v>-13</v>
      </c>
      <c r="J7" s="1">
        <v>-16</v>
      </c>
      <c r="K7" s="1">
        <v>13</v>
      </c>
      <c r="L7" s="1">
        <v>-1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9</v>
      </c>
      <c r="Y7" s="1">
        <v>-17</v>
      </c>
      <c r="Z7" s="1">
        <v>4</v>
      </c>
      <c r="AA7" s="1">
        <v>1</v>
      </c>
      <c r="AB7" s="1">
        <v>0</v>
      </c>
      <c r="AC7" s="1">
        <v>3</v>
      </c>
      <c r="AE7">
        <f t="shared" si="0"/>
        <v>4</v>
      </c>
      <c r="AF7">
        <f t="shared" si="1"/>
        <v>0</v>
      </c>
      <c r="AG7">
        <f t="shared" si="2"/>
        <v>0</v>
      </c>
      <c r="AH7">
        <f t="shared" si="3"/>
        <v>0</v>
      </c>
      <c r="AI7">
        <f t="shared" si="4"/>
        <v>4</v>
      </c>
    </row>
    <row r="8" spans="1:35" x14ac:dyDescent="0.25">
      <c r="A8" s="1" t="s">
        <v>16</v>
      </c>
      <c r="B8" s="1" t="s">
        <v>455</v>
      </c>
      <c r="C8" s="1" t="s">
        <v>482</v>
      </c>
      <c r="D8" s="1">
        <v>-16</v>
      </c>
      <c r="E8" s="1">
        <v>-2</v>
      </c>
      <c r="F8" s="1">
        <v>-6</v>
      </c>
      <c r="G8" s="1">
        <v>-7</v>
      </c>
      <c r="H8" s="1">
        <v>-8</v>
      </c>
      <c r="I8" s="1">
        <v>-9</v>
      </c>
      <c r="J8" s="1">
        <v>6</v>
      </c>
      <c r="K8" s="1">
        <v>12</v>
      </c>
      <c r="L8" s="1" t="s">
        <v>9</v>
      </c>
      <c r="M8" s="1">
        <v>-14</v>
      </c>
      <c r="N8" s="1">
        <v>-12</v>
      </c>
      <c r="O8" s="1">
        <v>-15</v>
      </c>
      <c r="P8" s="1">
        <v>0</v>
      </c>
      <c r="Q8" s="1">
        <v>-15</v>
      </c>
      <c r="R8" s="1" t="s">
        <v>9</v>
      </c>
      <c r="S8" s="1">
        <v>16</v>
      </c>
      <c r="T8" s="1">
        <v>24</v>
      </c>
      <c r="U8" s="1">
        <v>-12</v>
      </c>
      <c r="V8" s="1" t="s">
        <v>9</v>
      </c>
      <c r="W8" s="1" t="s">
        <v>9</v>
      </c>
      <c r="X8" s="1" t="s">
        <v>9</v>
      </c>
      <c r="Y8" s="1">
        <v>-58</v>
      </c>
      <c r="Z8" s="1">
        <v>16</v>
      </c>
      <c r="AA8" s="1">
        <v>4</v>
      </c>
      <c r="AB8" s="1">
        <v>1</v>
      </c>
      <c r="AC8" s="1">
        <v>11</v>
      </c>
      <c r="AE8">
        <f t="shared" si="0"/>
        <v>6</v>
      </c>
      <c r="AF8">
        <f t="shared" si="1"/>
        <v>5</v>
      </c>
      <c r="AG8">
        <f t="shared" si="2"/>
        <v>4</v>
      </c>
      <c r="AH8">
        <f t="shared" si="3"/>
        <v>1</v>
      </c>
      <c r="AI8">
        <f t="shared" si="4"/>
        <v>16</v>
      </c>
    </row>
    <row r="9" spans="1:35" x14ac:dyDescent="0.25">
      <c r="A9" s="1" t="s">
        <v>330</v>
      </c>
      <c r="B9" s="1" t="s">
        <v>510</v>
      </c>
      <c r="C9" s="1" t="s">
        <v>519</v>
      </c>
      <c r="D9" s="1" t="s">
        <v>9</v>
      </c>
      <c r="E9" s="1">
        <v>-2</v>
      </c>
      <c r="F9" s="1" t="s">
        <v>9</v>
      </c>
      <c r="G9" s="1" t="s">
        <v>9</v>
      </c>
      <c r="H9" s="1" t="s">
        <v>9</v>
      </c>
      <c r="I9" s="1" t="s">
        <v>9</v>
      </c>
      <c r="J9" s="1">
        <v>8</v>
      </c>
      <c r="K9" s="1" t="s">
        <v>9</v>
      </c>
      <c r="L9" s="1" t="s">
        <v>9</v>
      </c>
      <c r="M9" s="1" t="s">
        <v>9</v>
      </c>
      <c r="N9" s="1" t="s">
        <v>9</v>
      </c>
      <c r="O9" s="1" t="s">
        <v>9</v>
      </c>
      <c r="P9" s="1" t="s">
        <v>9</v>
      </c>
      <c r="Q9" s="1" t="s">
        <v>9</v>
      </c>
      <c r="R9" s="1">
        <v>-19</v>
      </c>
      <c r="S9" s="1" t="s">
        <v>9</v>
      </c>
      <c r="T9" s="1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>
        <v>-13</v>
      </c>
      <c r="Z9" s="1">
        <v>3</v>
      </c>
      <c r="AA9" s="1">
        <v>1</v>
      </c>
      <c r="AB9" s="1">
        <v>0</v>
      </c>
      <c r="AC9" s="1">
        <v>2</v>
      </c>
      <c r="AE9">
        <f t="shared" si="0"/>
        <v>3</v>
      </c>
      <c r="AF9">
        <f t="shared" si="1"/>
        <v>0</v>
      </c>
      <c r="AG9">
        <f t="shared" si="2"/>
        <v>0</v>
      </c>
      <c r="AH9">
        <f t="shared" si="3"/>
        <v>0</v>
      </c>
      <c r="AI9">
        <f t="shared" si="4"/>
        <v>3</v>
      </c>
    </row>
    <row r="10" spans="1:35" x14ac:dyDescent="0.25">
      <c r="A10" s="1" t="s">
        <v>75</v>
      </c>
      <c r="B10" s="1" t="s">
        <v>459</v>
      </c>
      <c r="C10" s="1" t="s">
        <v>460</v>
      </c>
      <c r="D10" s="1">
        <v>-16</v>
      </c>
      <c r="E10" s="1">
        <v>-11</v>
      </c>
      <c r="F10" s="1">
        <v>-5</v>
      </c>
      <c r="G10" s="1">
        <v>-7</v>
      </c>
      <c r="H10" s="1">
        <v>-5</v>
      </c>
      <c r="I10" s="1">
        <v>-17</v>
      </c>
      <c r="J10" s="1" t="s">
        <v>9</v>
      </c>
      <c r="K10" s="1" t="s">
        <v>9</v>
      </c>
      <c r="L10" s="1" t="s">
        <v>9</v>
      </c>
      <c r="M10" s="1" t="s">
        <v>9</v>
      </c>
      <c r="N10" s="1">
        <v>-4</v>
      </c>
      <c r="O10" s="1">
        <v>4</v>
      </c>
      <c r="P10" s="1">
        <v>-5</v>
      </c>
      <c r="Q10" s="1">
        <v>9</v>
      </c>
      <c r="R10" s="1">
        <v>-8</v>
      </c>
      <c r="S10" s="1">
        <v>-6</v>
      </c>
      <c r="T10" s="1">
        <v>-2</v>
      </c>
      <c r="U10" s="1">
        <v>7</v>
      </c>
      <c r="V10" s="1" t="s">
        <v>9</v>
      </c>
      <c r="W10" s="1" t="s">
        <v>9</v>
      </c>
      <c r="X10" s="1" t="s">
        <v>9</v>
      </c>
      <c r="Y10" s="1">
        <v>-66</v>
      </c>
      <c r="Z10" s="1">
        <v>14</v>
      </c>
      <c r="AA10" s="1">
        <v>3</v>
      </c>
      <c r="AB10" s="1">
        <v>0</v>
      </c>
      <c r="AC10" s="1">
        <v>11</v>
      </c>
      <c r="AE10">
        <f t="shared" si="0"/>
        <v>0</v>
      </c>
      <c r="AF10">
        <f t="shared" si="1"/>
        <v>10</v>
      </c>
      <c r="AG10">
        <f t="shared" si="2"/>
        <v>0</v>
      </c>
      <c r="AH10">
        <f t="shared" si="3"/>
        <v>4</v>
      </c>
      <c r="AI10">
        <f t="shared" si="4"/>
        <v>14</v>
      </c>
    </row>
    <row r="11" spans="1:35" x14ac:dyDescent="0.25">
      <c r="A11" s="1" t="s">
        <v>594</v>
      </c>
      <c r="B11" s="1" t="s">
        <v>566</v>
      </c>
      <c r="C11" s="1" t="s">
        <v>595</v>
      </c>
      <c r="D11" s="1" t="s">
        <v>9</v>
      </c>
      <c r="E11" s="1">
        <v>5</v>
      </c>
      <c r="F11" s="1">
        <v>7</v>
      </c>
      <c r="G11" s="1">
        <v>6</v>
      </c>
      <c r="H11" s="1">
        <v>-11</v>
      </c>
      <c r="I11" s="1">
        <v>-3</v>
      </c>
      <c r="J11" s="1">
        <v>12</v>
      </c>
      <c r="K11" s="1">
        <v>6</v>
      </c>
      <c r="L11" s="1">
        <v>-39</v>
      </c>
      <c r="M11" s="1">
        <v>-2</v>
      </c>
      <c r="N11" s="1" t="s">
        <v>9</v>
      </c>
      <c r="O11" s="1">
        <v>14</v>
      </c>
      <c r="P11" s="1">
        <v>0</v>
      </c>
      <c r="Q11" s="1">
        <v>-5</v>
      </c>
      <c r="R11" s="1">
        <v>-2</v>
      </c>
      <c r="S11" s="1" t="s">
        <v>9</v>
      </c>
      <c r="T11" s="1">
        <v>2</v>
      </c>
      <c r="U11" s="1">
        <v>-5</v>
      </c>
      <c r="V11" s="1" t="s">
        <v>9</v>
      </c>
      <c r="W11" s="1" t="s">
        <v>9</v>
      </c>
      <c r="X11" s="1" t="s">
        <v>9</v>
      </c>
      <c r="Y11" s="1">
        <v>-15</v>
      </c>
      <c r="Z11" s="1">
        <v>15</v>
      </c>
      <c r="AA11" s="1">
        <v>7</v>
      </c>
      <c r="AB11" s="1">
        <v>1</v>
      </c>
      <c r="AC11" s="1">
        <v>7</v>
      </c>
      <c r="AE11">
        <f t="shared" si="0"/>
        <v>8</v>
      </c>
      <c r="AF11">
        <f t="shared" si="1"/>
        <v>7</v>
      </c>
      <c r="AG11">
        <f t="shared" si="2"/>
        <v>0</v>
      </c>
      <c r="AH11">
        <f t="shared" si="3"/>
        <v>0</v>
      </c>
      <c r="AI11">
        <f t="shared" si="4"/>
        <v>15</v>
      </c>
    </row>
    <row r="12" spans="1:35" x14ac:dyDescent="0.25">
      <c r="A12" s="1" t="s">
        <v>138</v>
      </c>
      <c r="B12" s="1" t="s">
        <v>626</v>
      </c>
      <c r="C12" s="1" t="s">
        <v>627</v>
      </c>
      <c r="D12" s="1" t="s">
        <v>9</v>
      </c>
      <c r="E12" s="1" t="s">
        <v>9</v>
      </c>
      <c r="F12" s="1" t="s">
        <v>9</v>
      </c>
      <c r="G12" s="1">
        <v>-12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 t="s">
        <v>9</v>
      </c>
      <c r="O12" s="1" t="s">
        <v>9</v>
      </c>
      <c r="P12" s="1" t="s">
        <v>9</v>
      </c>
      <c r="Q12" s="1" t="s">
        <v>9</v>
      </c>
      <c r="R12" s="1" t="s">
        <v>9</v>
      </c>
      <c r="S12" s="1" t="s">
        <v>9</v>
      </c>
      <c r="T12" s="1" t="s">
        <v>9</v>
      </c>
      <c r="U12" s="1" t="s">
        <v>9</v>
      </c>
      <c r="V12" s="1" t="s">
        <v>9</v>
      </c>
      <c r="W12" s="1" t="s">
        <v>9</v>
      </c>
      <c r="X12" s="1" t="s">
        <v>9</v>
      </c>
      <c r="Y12" s="1">
        <v>-12</v>
      </c>
      <c r="Z12" s="1">
        <v>1</v>
      </c>
      <c r="AA12" s="1">
        <v>0</v>
      </c>
      <c r="AB12" s="1">
        <v>0</v>
      </c>
      <c r="AC12" s="1">
        <v>1</v>
      </c>
      <c r="AE12">
        <f t="shared" si="0"/>
        <v>0</v>
      </c>
      <c r="AF12">
        <f t="shared" si="1"/>
        <v>1</v>
      </c>
      <c r="AG12">
        <f t="shared" si="2"/>
        <v>0</v>
      </c>
      <c r="AH12">
        <f t="shared" si="3"/>
        <v>0</v>
      </c>
      <c r="AI12">
        <f t="shared" si="4"/>
        <v>1</v>
      </c>
    </row>
    <row r="13" spans="1:35" x14ac:dyDescent="0.25">
      <c r="A13" s="1" t="s">
        <v>51</v>
      </c>
      <c r="B13" s="1" t="s">
        <v>226</v>
      </c>
      <c r="C13" s="1" t="s">
        <v>568</v>
      </c>
      <c r="D13" s="1">
        <v>9</v>
      </c>
      <c r="E13" s="1">
        <v>3</v>
      </c>
      <c r="F13" s="1">
        <v>-2</v>
      </c>
      <c r="G13" s="1">
        <v>6</v>
      </c>
      <c r="H13" s="1">
        <v>-11</v>
      </c>
      <c r="I13" s="1" t="s">
        <v>9</v>
      </c>
      <c r="J13" s="1" t="s">
        <v>9</v>
      </c>
      <c r="K13" s="1" t="s">
        <v>9</v>
      </c>
      <c r="L13" s="1">
        <v>-39</v>
      </c>
      <c r="M13" s="1">
        <v>6</v>
      </c>
      <c r="N13" s="1" t="s">
        <v>9</v>
      </c>
      <c r="O13" s="1" t="s">
        <v>9</v>
      </c>
      <c r="P13" s="1">
        <v>-8</v>
      </c>
      <c r="Q13" s="1" t="s">
        <v>9</v>
      </c>
      <c r="R13" s="1" t="s">
        <v>9</v>
      </c>
      <c r="S13" s="1" t="s">
        <v>9</v>
      </c>
      <c r="T13" s="1">
        <v>24</v>
      </c>
      <c r="U13" s="1">
        <v>-5</v>
      </c>
      <c r="V13" s="1" t="s">
        <v>9</v>
      </c>
      <c r="W13" s="1" t="s">
        <v>9</v>
      </c>
      <c r="X13" s="1" t="s">
        <v>9</v>
      </c>
      <c r="Y13" s="1">
        <v>-17</v>
      </c>
      <c r="Z13" s="1">
        <v>10</v>
      </c>
      <c r="AA13" s="1">
        <v>5</v>
      </c>
      <c r="AB13" s="1">
        <v>0</v>
      </c>
      <c r="AC13" s="1">
        <v>5</v>
      </c>
      <c r="AE13">
        <f t="shared" si="0"/>
        <v>8</v>
      </c>
      <c r="AF13">
        <f t="shared" si="1"/>
        <v>2</v>
      </c>
      <c r="AG13">
        <f t="shared" si="2"/>
        <v>0</v>
      </c>
      <c r="AH13">
        <f t="shared" si="3"/>
        <v>0</v>
      </c>
      <c r="AI13">
        <f t="shared" si="4"/>
        <v>10</v>
      </c>
    </row>
    <row r="14" spans="1:35" x14ac:dyDescent="0.25">
      <c r="A14" s="1" t="s">
        <v>29</v>
      </c>
      <c r="B14" s="1" t="s">
        <v>302</v>
      </c>
      <c r="C14" s="1" t="s">
        <v>296</v>
      </c>
      <c r="D14" s="1">
        <v>-16</v>
      </c>
      <c r="E14" s="1">
        <v>-9</v>
      </c>
      <c r="F14" s="1">
        <v>5</v>
      </c>
      <c r="G14" s="1">
        <v>-10</v>
      </c>
      <c r="H14" s="1">
        <v>6</v>
      </c>
      <c r="I14" s="1">
        <v>9</v>
      </c>
      <c r="J14" s="1" t="s">
        <v>9</v>
      </c>
      <c r="K14" s="1">
        <v>16</v>
      </c>
      <c r="L14" s="1">
        <v>11</v>
      </c>
      <c r="M14" s="1">
        <v>-3</v>
      </c>
      <c r="N14" s="1">
        <v>-5</v>
      </c>
      <c r="O14" s="1">
        <v>14</v>
      </c>
      <c r="P14" s="1">
        <v>7</v>
      </c>
      <c r="Q14" s="1">
        <v>9</v>
      </c>
      <c r="R14" s="1">
        <v>-8</v>
      </c>
      <c r="S14" s="1">
        <v>-6</v>
      </c>
      <c r="T14" s="1">
        <v>-2</v>
      </c>
      <c r="U14" s="1">
        <v>7</v>
      </c>
      <c r="V14" s="1" t="s">
        <v>9</v>
      </c>
      <c r="W14" s="1" t="s">
        <v>9</v>
      </c>
      <c r="X14" s="1" t="s">
        <v>9</v>
      </c>
      <c r="Y14" s="1">
        <v>25</v>
      </c>
      <c r="Z14" s="1">
        <v>17</v>
      </c>
      <c r="AA14" s="1">
        <v>9</v>
      </c>
      <c r="AB14" s="1">
        <v>0</v>
      </c>
      <c r="AC14" s="1">
        <v>8</v>
      </c>
      <c r="AE14">
        <f t="shared" si="0"/>
        <v>0</v>
      </c>
      <c r="AF14">
        <f t="shared" si="1"/>
        <v>1</v>
      </c>
      <c r="AG14">
        <f t="shared" si="2"/>
        <v>0</v>
      </c>
      <c r="AH14">
        <f t="shared" si="3"/>
        <v>16</v>
      </c>
      <c r="AI14">
        <f t="shared" si="4"/>
        <v>17</v>
      </c>
    </row>
    <row r="15" spans="1:35" x14ac:dyDescent="0.25">
      <c r="A15" s="1" t="s">
        <v>51</v>
      </c>
      <c r="B15" s="1" t="s">
        <v>52</v>
      </c>
      <c r="C15" s="1" t="s">
        <v>53</v>
      </c>
      <c r="D15" s="1" t="s">
        <v>9</v>
      </c>
      <c r="E15" s="1" t="s">
        <v>9</v>
      </c>
      <c r="F15" s="1">
        <v>26</v>
      </c>
      <c r="G15" s="1" t="s">
        <v>9</v>
      </c>
      <c r="H15" s="1" t="s">
        <v>9</v>
      </c>
      <c r="I15" s="1">
        <v>4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>
        <v>30</v>
      </c>
      <c r="Z15" s="1">
        <v>2</v>
      </c>
      <c r="AA15" s="1">
        <v>2</v>
      </c>
      <c r="AB15" s="1">
        <v>0</v>
      </c>
      <c r="AC15" s="1">
        <v>0</v>
      </c>
      <c r="AE15">
        <f t="shared" si="0"/>
        <v>2</v>
      </c>
      <c r="AF15">
        <f t="shared" si="1"/>
        <v>0</v>
      </c>
      <c r="AG15">
        <f t="shared" si="2"/>
        <v>0</v>
      </c>
      <c r="AH15">
        <f t="shared" si="3"/>
        <v>0</v>
      </c>
      <c r="AI15">
        <f t="shared" si="4"/>
        <v>2</v>
      </c>
    </row>
    <row r="16" spans="1:35" x14ac:dyDescent="0.25">
      <c r="A16" s="1" t="s">
        <v>372</v>
      </c>
      <c r="B16" s="1" t="s">
        <v>569</v>
      </c>
      <c r="C16" s="1" t="s">
        <v>570</v>
      </c>
      <c r="D16" s="1">
        <v>-1</v>
      </c>
      <c r="E16" s="1" t="s">
        <v>9</v>
      </c>
      <c r="F16" s="1" t="s">
        <v>9</v>
      </c>
      <c r="G16" s="1" t="s">
        <v>9</v>
      </c>
      <c r="H16" s="1">
        <v>-1</v>
      </c>
      <c r="I16" s="1" t="s">
        <v>9</v>
      </c>
      <c r="J16" s="1">
        <v>8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>
        <v>-8</v>
      </c>
      <c r="S16" s="1" t="s">
        <v>9</v>
      </c>
      <c r="T16" s="1" t="s">
        <v>9</v>
      </c>
      <c r="U16" s="1" t="s">
        <v>9</v>
      </c>
      <c r="V16" s="1" t="s">
        <v>9</v>
      </c>
      <c r="W16" s="1" t="s">
        <v>9</v>
      </c>
      <c r="X16" s="1" t="s">
        <v>9</v>
      </c>
      <c r="Y16" s="1">
        <v>-2</v>
      </c>
      <c r="Z16" s="1">
        <v>4</v>
      </c>
      <c r="AA16" s="1">
        <v>1</v>
      </c>
      <c r="AB16" s="1">
        <v>0</v>
      </c>
      <c r="AC16" s="1">
        <v>3</v>
      </c>
      <c r="AE16">
        <f t="shared" si="0"/>
        <v>2</v>
      </c>
      <c r="AF16">
        <f t="shared" si="1"/>
        <v>2</v>
      </c>
      <c r="AG16">
        <f t="shared" si="2"/>
        <v>0</v>
      </c>
      <c r="AH16">
        <f t="shared" si="3"/>
        <v>0</v>
      </c>
      <c r="AI16">
        <f t="shared" si="4"/>
        <v>4</v>
      </c>
    </row>
    <row r="17" spans="1:35" x14ac:dyDescent="0.25">
      <c r="A17" s="1" t="s">
        <v>370</v>
      </c>
      <c r="B17" s="1" t="s">
        <v>371</v>
      </c>
      <c r="C17" s="1" t="s">
        <v>363</v>
      </c>
      <c r="D17" s="1">
        <v>-19</v>
      </c>
      <c r="E17" s="1">
        <v>-10</v>
      </c>
      <c r="F17" s="1">
        <v>26</v>
      </c>
      <c r="G17" s="1">
        <v>-11</v>
      </c>
      <c r="H17" s="1">
        <v>1</v>
      </c>
      <c r="I17" s="1">
        <v>-9</v>
      </c>
      <c r="J17" s="1">
        <v>-7</v>
      </c>
      <c r="K17" s="1">
        <v>-10</v>
      </c>
      <c r="L17" s="1">
        <v>-6</v>
      </c>
      <c r="M17" s="1">
        <v>-12</v>
      </c>
      <c r="N17" s="1">
        <v>-19</v>
      </c>
      <c r="O17" s="1">
        <v>5</v>
      </c>
      <c r="P17" s="1">
        <v>3</v>
      </c>
      <c r="Q17" s="1">
        <v>-12</v>
      </c>
      <c r="R17" s="1">
        <v>-30</v>
      </c>
      <c r="S17" s="1">
        <v>-8</v>
      </c>
      <c r="T17" s="1" t="s">
        <v>9</v>
      </c>
      <c r="U17" s="1" t="s">
        <v>9</v>
      </c>
      <c r="V17" s="1" t="s">
        <v>9</v>
      </c>
      <c r="W17" s="1" t="s">
        <v>9</v>
      </c>
      <c r="X17" s="1" t="s">
        <v>9</v>
      </c>
      <c r="Y17" s="1">
        <v>-118</v>
      </c>
      <c r="Z17" s="1">
        <v>16</v>
      </c>
      <c r="AA17" s="1">
        <v>4</v>
      </c>
      <c r="AB17" s="1">
        <v>0</v>
      </c>
      <c r="AC17" s="1">
        <v>12</v>
      </c>
      <c r="AE17">
        <f t="shared" si="0"/>
        <v>2</v>
      </c>
      <c r="AF17">
        <f t="shared" si="1"/>
        <v>6</v>
      </c>
      <c r="AG17">
        <f t="shared" si="2"/>
        <v>8</v>
      </c>
      <c r="AH17">
        <f t="shared" si="3"/>
        <v>0</v>
      </c>
      <c r="AI17">
        <f t="shared" si="4"/>
        <v>16</v>
      </c>
    </row>
    <row r="18" spans="1:35" x14ac:dyDescent="0.25">
      <c r="A18" s="1" t="s">
        <v>468</v>
      </c>
      <c r="B18" s="1" t="s">
        <v>62</v>
      </c>
      <c r="C18" s="1" t="s">
        <v>469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>
        <v>1</v>
      </c>
      <c r="M18" s="1">
        <v>5</v>
      </c>
      <c r="N18" s="1" t="s">
        <v>9</v>
      </c>
      <c r="O18" s="1">
        <v>14</v>
      </c>
      <c r="P18" s="1" t="s">
        <v>9</v>
      </c>
      <c r="Q18" s="1" t="s">
        <v>9</v>
      </c>
      <c r="R18" s="1" t="s">
        <v>9</v>
      </c>
      <c r="S18" s="1" t="s">
        <v>9</v>
      </c>
      <c r="T18" s="1" t="s">
        <v>9</v>
      </c>
      <c r="U18" s="1" t="s">
        <v>9</v>
      </c>
      <c r="V18" s="1" t="s">
        <v>9</v>
      </c>
      <c r="W18" s="1" t="s">
        <v>9</v>
      </c>
      <c r="X18" s="1" t="s">
        <v>9</v>
      </c>
      <c r="Y18" s="1">
        <v>20</v>
      </c>
      <c r="Z18" s="1">
        <v>3</v>
      </c>
      <c r="AA18" s="1">
        <v>3</v>
      </c>
      <c r="AB18" s="1">
        <v>0</v>
      </c>
      <c r="AC18" s="1">
        <v>0</v>
      </c>
      <c r="AE18">
        <f t="shared" si="0"/>
        <v>0</v>
      </c>
      <c r="AF18">
        <f t="shared" si="1"/>
        <v>2</v>
      </c>
      <c r="AG18">
        <f t="shared" si="2"/>
        <v>0</v>
      </c>
      <c r="AH18">
        <f t="shared" si="3"/>
        <v>1</v>
      </c>
      <c r="AI18">
        <f t="shared" si="4"/>
        <v>3</v>
      </c>
    </row>
    <row r="19" spans="1:35" x14ac:dyDescent="0.25">
      <c r="A19" s="1" t="s">
        <v>427</v>
      </c>
      <c r="B19" s="1" t="s">
        <v>62</v>
      </c>
      <c r="C19" s="1" t="s">
        <v>428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>
        <v>16</v>
      </c>
      <c r="Q19" s="1">
        <v>-1</v>
      </c>
      <c r="R19" s="1">
        <v>16</v>
      </c>
      <c r="S19" s="1">
        <v>16</v>
      </c>
      <c r="T19" s="1">
        <v>5</v>
      </c>
      <c r="U19" s="1" t="s">
        <v>9</v>
      </c>
      <c r="V19" s="1" t="s">
        <v>9</v>
      </c>
      <c r="W19" s="1" t="s">
        <v>9</v>
      </c>
      <c r="X19" s="1" t="s">
        <v>9</v>
      </c>
      <c r="Y19" s="1">
        <v>52</v>
      </c>
      <c r="Z19" s="1">
        <v>5</v>
      </c>
      <c r="AA19" s="1">
        <v>4</v>
      </c>
      <c r="AB19" s="1">
        <v>0</v>
      </c>
      <c r="AC19" s="1">
        <v>1</v>
      </c>
      <c r="AE19">
        <f t="shared" si="0"/>
        <v>0</v>
      </c>
      <c r="AF19">
        <f t="shared" si="1"/>
        <v>0</v>
      </c>
      <c r="AG19">
        <f t="shared" si="2"/>
        <v>0</v>
      </c>
      <c r="AH19">
        <f t="shared" si="3"/>
        <v>5</v>
      </c>
      <c r="AI19">
        <f t="shared" si="4"/>
        <v>5</v>
      </c>
    </row>
    <row r="20" spans="1:35" x14ac:dyDescent="0.25">
      <c r="A20" s="1" t="s">
        <v>46</v>
      </c>
      <c r="B20" s="1" t="s">
        <v>62</v>
      </c>
      <c r="C20" s="1" t="s">
        <v>63</v>
      </c>
      <c r="D20" s="1">
        <v>-2</v>
      </c>
      <c r="E20" s="1">
        <v>-11</v>
      </c>
      <c r="F20" s="1">
        <v>-5</v>
      </c>
      <c r="G20" s="1">
        <v>-7</v>
      </c>
      <c r="H20" s="1">
        <v>-5</v>
      </c>
      <c r="I20" s="1">
        <v>-3</v>
      </c>
      <c r="J20" s="1">
        <v>-13</v>
      </c>
      <c r="K20" s="1">
        <v>3</v>
      </c>
      <c r="L20" s="1">
        <v>-3</v>
      </c>
      <c r="M20" s="1">
        <v>-3</v>
      </c>
      <c r="N20" s="1">
        <v>-5</v>
      </c>
      <c r="O20" s="1">
        <v>4</v>
      </c>
      <c r="P20" s="1">
        <v>-5</v>
      </c>
      <c r="Q20" s="1">
        <v>2</v>
      </c>
      <c r="R20" s="1">
        <v>-14</v>
      </c>
      <c r="S20" s="1">
        <v>7</v>
      </c>
      <c r="T20" s="1">
        <v>0</v>
      </c>
      <c r="U20" s="1">
        <v>-2</v>
      </c>
      <c r="V20" s="1" t="s">
        <v>9</v>
      </c>
      <c r="W20" s="1" t="s">
        <v>9</v>
      </c>
      <c r="X20" s="1" t="s">
        <v>9</v>
      </c>
      <c r="Y20" s="1">
        <v>-62</v>
      </c>
      <c r="Z20" s="1">
        <v>18</v>
      </c>
      <c r="AA20" s="1">
        <v>4</v>
      </c>
      <c r="AB20" s="1">
        <v>1</v>
      </c>
      <c r="AC20" s="1">
        <v>13</v>
      </c>
      <c r="AE20">
        <f t="shared" si="0"/>
        <v>16</v>
      </c>
      <c r="AF20">
        <f t="shared" si="1"/>
        <v>1</v>
      </c>
      <c r="AG20">
        <f t="shared" si="2"/>
        <v>1</v>
      </c>
      <c r="AH20">
        <f t="shared" si="3"/>
        <v>0</v>
      </c>
      <c r="AI20">
        <f t="shared" si="4"/>
        <v>18</v>
      </c>
    </row>
    <row r="21" spans="1:35" x14ac:dyDescent="0.25">
      <c r="A21" s="1" t="s">
        <v>64</v>
      </c>
      <c r="B21" s="1" t="s">
        <v>62</v>
      </c>
      <c r="C21" s="1" t="s">
        <v>65</v>
      </c>
      <c r="D21" s="1">
        <v>-2</v>
      </c>
      <c r="E21" s="1" t="s">
        <v>9</v>
      </c>
      <c r="F21" s="1" t="s">
        <v>9</v>
      </c>
      <c r="G21" s="1">
        <v>-7</v>
      </c>
      <c r="H21" s="1">
        <v>-5</v>
      </c>
      <c r="I21" s="1" t="s">
        <v>9</v>
      </c>
      <c r="J21" s="1">
        <v>-5</v>
      </c>
      <c r="K21" s="1">
        <v>3</v>
      </c>
      <c r="L21" s="1">
        <v>-3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>
        <v>17</v>
      </c>
      <c r="S21" s="1" t="s">
        <v>9</v>
      </c>
      <c r="T21" s="1">
        <v>0</v>
      </c>
      <c r="U21" s="1">
        <v>-2</v>
      </c>
      <c r="V21" s="1" t="s">
        <v>9</v>
      </c>
      <c r="W21" s="1" t="s">
        <v>9</v>
      </c>
      <c r="X21" s="1" t="s">
        <v>9</v>
      </c>
      <c r="Y21" s="1">
        <v>-4</v>
      </c>
      <c r="Z21" s="1">
        <v>9</v>
      </c>
      <c r="AA21" s="1">
        <v>2</v>
      </c>
      <c r="AB21" s="1">
        <v>1</v>
      </c>
      <c r="AC21" s="1">
        <v>6</v>
      </c>
      <c r="AE21">
        <f t="shared" si="0"/>
        <v>0</v>
      </c>
      <c r="AF21">
        <f t="shared" si="1"/>
        <v>0</v>
      </c>
      <c r="AG21">
        <f t="shared" si="2"/>
        <v>0</v>
      </c>
      <c r="AH21">
        <f t="shared" si="3"/>
        <v>9</v>
      </c>
      <c r="AI21">
        <f t="shared" si="4"/>
        <v>9</v>
      </c>
    </row>
    <row r="22" spans="1:35" x14ac:dyDescent="0.25">
      <c r="A22" s="1" t="s">
        <v>313</v>
      </c>
      <c r="B22" s="1" t="s">
        <v>314</v>
      </c>
      <c r="C22" s="1" t="s">
        <v>130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1" t="s">
        <v>9</v>
      </c>
      <c r="K22" s="1" t="s">
        <v>9</v>
      </c>
      <c r="L22" s="1" t="s">
        <v>9</v>
      </c>
      <c r="M22" s="1">
        <v>-5</v>
      </c>
      <c r="N22" s="1">
        <v>-10</v>
      </c>
      <c r="O22" s="1">
        <v>5</v>
      </c>
      <c r="P22" s="1">
        <v>16</v>
      </c>
      <c r="Q22" s="1">
        <v>-1</v>
      </c>
      <c r="R22" s="1" t="s">
        <v>9</v>
      </c>
      <c r="S22" s="1">
        <v>9</v>
      </c>
      <c r="T22" s="1">
        <v>0</v>
      </c>
      <c r="U22" s="1">
        <v>-5</v>
      </c>
      <c r="V22" s="1" t="s">
        <v>9</v>
      </c>
      <c r="W22" s="1" t="s">
        <v>9</v>
      </c>
      <c r="X22" s="1" t="s">
        <v>9</v>
      </c>
      <c r="Y22" s="1">
        <v>9</v>
      </c>
      <c r="Z22" s="1">
        <v>8</v>
      </c>
      <c r="AA22" s="1">
        <v>3</v>
      </c>
      <c r="AB22" s="1">
        <v>1</v>
      </c>
      <c r="AC22" s="1">
        <v>4</v>
      </c>
      <c r="AE22">
        <f t="shared" si="0"/>
        <v>5</v>
      </c>
      <c r="AF22">
        <f t="shared" si="1"/>
        <v>1</v>
      </c>
      <c r="AG22">
        <f t="shared" si="2"/>
        <v>0</v>
      </c>
      <c r="AH22">
        <f t="shared" si="3"/>
        <v>2</v>
      </c>
      <c r="AI22">
        <f t="shared" si="4"/>
        <v>8</v>
      </c>
    </row>
    <row r="23" spans="1:35" x14ac:dyDescent="0.25">
      <c r="A23" s="1" t="s">
        <v>320</v>
      </c>
      <c r="B23" s="1" t="s">
        <v>321</v>
      </c>
      <c r="C23" s="1" t="s">
        <v>69</v>
      </c>
      <c r="D23" s="1">
        <v>2</v>
      </c>
      <c r="E23" s="1">
        <v>10</v>
      </c>
      <c r="F23" s="1">
        <v>-4</v>
      </c>
      <c r="G23" s="1">
        <v>-3</v>
      </c>
      <c r="H23" s="1">
        <v>2</v>
      </c>
      <c r="I23" s="1">
        <v>7</v>
      </c>
      <c r="J23" s="1">
        <v>-4</v>
      </c>
      <c r="K23" s="1">
        <v>-1</v>
      </c>
      <c r="L23" s="1">
        <v>-9</v>
      </c>
      <c r="M23" s="1">
        <v>-7</v>
      </c>
      <c r="N23" s="1">
        <v>8</v>
      </c>
      <c r="O23" s="1">
        <v>6</v>
      </c>
      <c r="P23" s="1">
        <v>-3</v>
      </c>
      <c r="Q23" s="1">
        <v>-17</v>
      </c>
      <c r="R23" s="1" t="s">
        <v>9</v>
      </c>
      <c r="S23" s="1" t="s">
        <v>9</v>
      </c>
      <c r="T23" s="1" t="s">
        <v>9</v>
      </c>
      <c r="U23" s="1" t="s">
        <v>9</v>
      </c>
      <c r="V23" s="1" t="s">
        <v>9</v>
      </c>
      <c r="W23" s="1" t="s">
        <v>9</v>
      </c>
      <c r="X23" s="1" t="s">
        <v>9</v>
      </c>
      <c r="Y23" s="1">
        <v>-13</v>
      </c>
      <c r="Z23" s="1">
        <v>14</v>
      </c>
      <c r="AA23" s="1">
        <v>6</v>
      </c>
      <c r="AB23" s="1">
        <v>0</v>
      </c>
      <c r="AC23" s="1">
        <v>8</v>
      </c>
      <c r="AE23">
        <f t="shared" si="0"/>
        <v>0</v>
      </c>
      <c r="AF23">
        <f t="shared" si="1"/>
        <v>0</v>
      </c>
      <c r="AG23">
        <f t="shared" si="2"/>
        <v>0</v>
      </c>
      <c r="AH23">
        <f t="shared" si="3"/>
        <v>14</v>
      </c>
      <c r="AI23">
        <f t="shared" si="4"/>
        <v>14</v>
      </c>
    </row>
    <row r="24" spans="1:35" x14ac:dyDescent="0.25">
      <c r="A24" s="1" t="s">
        <v>611</v>
      </c>
      <c r="B24" s="1" t="s">
        <v>612</v>
      </c>
      <c r="C24" s="1" t="s">
        <v>613</v>
      </c>
      <c r="D24" s="1" t="s">
        <v>9</v>
      </c>
      <c r="E24" s="1" t="s">
        <v>9</v>
      </c>
      <c r="F24" s="1">
        <v>-6</v>
      </c>
      <c r="G24" s="1">
        <v>-12</v>
      </c>
      <c r="H24" s="1" t="s">
        <v>9</v>
      </c>
      <c r="I24" s="1" t="s">
        <v>9</v>
      </c>
      <c r="J24" s="1">
        <v>-7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" t="s">
        <v>9</v>
      </c>
      <c r="T24" s="1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>
        <v>-25</v>
      </c>
      <c r="Z24" s="1">
        <v>3</v>
      </c>
      <c r="AA24" s="1">
        <v>0</v>
      </c>
      <c r="AB24" s="1">
        <v>0</v>
      </c>
      <c r="AC24" s="1">
        <v>3</v>
      </c>
      <c r="AE24">
        <f t="shared" si="0"/>
        <v>3</v>
      </c>
      <c r="AF24">
        <f t="shared" si="1"/>
        <v>0</v>
      </c>
      <c r="AG24">
        <f t="shared" si="2"/>
        <v>0</v>
      </c>
      <c r="AH24">
        <f t="shared" si="3"/>
        <v>0</v>
      </c>
      <c r="AI24">
        <f t="shared" si="4"/>
        <v>3</v>
      </c>
    </row>
    <row r="25" spans="1:35" x14ac:dyDescent="0.25">
      <c r="A25" s="1" t="s">
        <v>550</v>
      </c>
      <c r="B25" s="1" t="s">
        <v>551</v>
      </c>
      <c r="C25" s="1" t="s">
        <v>70</v>
      </c>
      <c r="D25" s="1" t="s">
        <v>9</v>
      </c>
      <c r="E25" s="1" t="s">
        <v>9</v>
      </c>
      <c r="F25" s="1" t="s">
        <v>9</v>
      </c>
      <c r="G25" s="1" t="s">
        <v>9</v>
      </c>
      <c r="H25" s="1" t="s">
        <v>9</v>
      </c>
      <c r="I25" s="1" t="s">
        <v>9</v>
      </c>
      <c r="J25" s="1" t="s">
        <v>9</v>
      </c>
      <c r="K25" s="1" t="s">
        <v>9</v>
      </c>
      <c r="L25" s="1" t="s">
        <v>9</v>
      </c>
      <c r="M25" s="1">
        <v>5</v>
      </c>
      <c r="N25" s="1">
        <v>-28</v>
      </c>
      <c r="O25" s="1">
        <v>-8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 t="s">
        <v>9</v>
      </c>
      <c r="W25" s="1" t="s">
        <v>9</v>
      </c>
      <c r="X25" s="1" t="s">
        <v>9</v>
      </c>
      <c r="Y25" s="1">
        <v>-31</v>
      </c>
      <c r="Z25" s="1">
        <v>3</v>
      </c>
      <c r="AA25" s="1">
        <v>1</v>
      </c>
      <c r="AB25" s="1">
        <v>0</v>
      </c>
      <c r="AC25" s="1">
        <v>2</v>
      </c>
      <c r="AE25">
        <f t="shared" si="0"/>
        <v>1</v>
      </c>
      <c r="AF25">
        <f t="shared" si="1"/>
        <v>1</v>
      </c>
      <c r="AG25">
        <f t="shared" si="2"/>
        <v>1</v>
      </c>
      <c r="AH25">
        <f t="shared" si="3"/>
        <v>0</v>
      </c>
      <c r="AI25">
        <f t="shared" si="4"/>
        <v>3</v>
      </c>
    </row>
    <row r="26" spans="1:35" x14ac:dyDescent="0.25">
      <c r="A26" s="1" t="s">
        <v>557</v>
      </c>
      <c r="B26" s="1" t="s">
        <v>628</v>
      </c>
      <c r="C26" s="1" t="s">
        <v>629</v>
      </c>
      <c r="D26" s="1">
        <v>-3</v>
      </c>
      <c r="E26" s="1">
        <v>-2</v>
      </c>
      <c r="F26" s="1">
        <v>-9</v>
      </c>
      <c r="G26" s="1">
        <v>1</v>
      </c>
      <c r="H26" s="1">
        <v>-21</v>
      </c>
      <c r="I26" s="1">
        <v>7</v>
      </c>
      <c r="J26" s="1">
        <v>8</v>
      </c>
      <c r="K26" s="1">
        <v>12</v>
      </c>
      <c r="L26" s="1">
        <v>-4</v>
      </c>
      <c r="M26" s="1" t="s">
        <v>9</v>
      </c>
      <c r="N26" s="1">
        <v>5</v>
      </c>
      <c r="O26" s="1">
        <v>-15</v>
      </c>
      <c r="P26" s="1">
        <v>-8</v>
      </c>
      <c r="Q26" s="1">
        <v>-4</v>
      </c>
      <c r="R26" s="1">
        <v>-19</v>
      </c>
      <c r="S26" s="1">
        <v>0</v>
      </c>
      <c r="T26" s="1">
        <v>-17</v>
      </c>
      <c r="U26" s="1">
        <v>-25</v>
      </c>
      <c r="V26" s="1" t="s">
        <v>9</v>
      </c>
      <c r="W26" s="1" t="s">
        <v>9</v>
      </c>
      <c r="X26" s="1" t="s">
        <v>9</v>
      </c>
      <c r="Y26" s="1">
        <v>-94</v>
      </c>
      <c r="Z26" s="1">
        <v>17</v>
      </c>
      <c r="AA26" s="1">
        <v>5</v>
      </c>
      <c r="AB26" s="1">
        <v>1</v>
      </c>
      <c r="AC26" s="1">
        <v>11</v>
      </c>
      <c r="AE26">
        <f t="shared" si="0"/>
        <v>0</v>
      </c>
      <c r="AF26">
        <f t="shared" si="1"/>
        <v>3</v>
      </c>
      <c r="AG26">
        <f t="shared" si="2"/>
        <v>2</v>
      </c>
      <c r="AH26">
        <f t="shared" si="3"/>
        <v>12</v>
      </c>
      <c r="AI26">
        <f t="shared" si="4"/>
        <v>17</v>
      </c>
    </row>
    <row r="27" spans="1:35" x14ac:dyDescent="0.25">
      <c r="A27" s="1" t="s">
        <v>630</v>
      </c>
      <c r="B27" s="1" t="s">
        <v>628</v>
      </c>
      <c r="C27" s="1" t="s">
        <v>631</v>
      </c>
      <c r="D27" s="1" t="s">
        <v>9</v>
      </c>
      <c r="E27" s="1" t="s">
        <v>9</v>
      </c>
      <c r="F27" s="1" t="s">
        <v>9</v>
      </c>
      <c r="G27" s="1" t="s">
        <v>9</v>
      </c>
      <c r="H27" s="1">
        <v>-9</v>
      </c>
      <c r="I27" s="1">
        <v>-17</v>
      </c>
      <c r="J27" s="1" t="s">
        <v>9</v>
      </c>
      <c r="K27" s="1">
        <v>13</v>
      </c>
      <c r="L27" s="1">
        <v>1</v>
      </c>
      <c r="M27" s="1" t="s">
        <v>9</v>
      </c>
      <c r="N27" s="1" t="s">
        <v>9</v>
      </c>
      <c r="O27" s="1">
        <v>14</v>
      </c>
      <c r="P27" s="1" t="s">
        <v>9</v>
      </c>
      <c r="Q27" s="1" t="s">
        <v>9</v>
      </c>
      <c r="R27" s="1" t="s">
        <v>9</v>
      </c>
      <c r="S27" s="1">
        <v>18</v>
      </c>
      <c r="T27" s="1">
        <v>6</v>
      </c>
      <c r="U27" s="1">
        <v>-8</v>
      </c>
      <c r="V27" s="1" t="s">
        <v>9</v>
      </c>
      <c r="W27" s="1" t="s">
        <v>9</v>
      </c>
      <c r="X27" s="1" t="s">
        <v>9</v>
      </c>
      <c r="Y27" s="1">
        <v>18</v>
      </c>
      <c r="Z27" s="1">
        <v>8</v>
      </c>
      <c r="AA27" s="1">
        <v>5</v>
      </c>
      <c r="AB27" s="1">
        <v>0</v>
      </c>
      <c r="AC27" s="1">
        <v>3</v>
      </c>
      <c r="AE27">
        <f t="shared" si="0"/>
        <v>4</v>
      </c>
      <c r="AF27">
        <f t="shared" si="1"/>
        <v>1</v>
      </c>
      <c r="AG27">
        <f t="shared" si="2"/>
        <v>1</v>
      </c>
      <c r="AH27">
        <f t="shared" si="3"/>
        <v>2</v>
      </c>
      <c r="AI27">
        <f t="shared" si="4"/>
        <v>8</v>
      </c>
    </row>
    <row r="28" spans="1:35" x14ac:dyDescent="0.25">
      <c r="A28" s="1" t="s">
        <v>142</v>
      </c>
      <c r="B28" s="1" t="s">
        <v>614</v>
      </c>
      <c r="C28" s="1" t="s">
        <v>615</v>
      </c>
      <c r="D28" s="1">
        <v>-16</v>
      </c>
      <c r="E28" s="1" t="s">
        <v>9</v>
      </c>
      <c r="F28" s="1" t="s">
        <v>9</v>
      </c>
      <c r="G28" s="1" t="s">
        <v>9</v>
      </c>
      <c r="H28" s="1">
        <v>-21</v>
      </c>
      <c r="I28" s="1">
        <v>7</v>
      </c>
      <c r="J28" s="1">
        <v>-7</v>
      </c>
      <c r="K28" s="1">
        <v>-10</v>
      </c>
      <c r="L28" s="1">
        <v>-4</v>
      </c>
      <c r="M28" s="1" t="s">
        <v>9</v>
      </c>
      <c r="N28" s="1">
        <v>5</v>
      </c>
      <c r="O28" s="1">
        <v>-15</v>
      </c>
      <c r="P28" s="1">
        <v>3</v>
      </c>
      <c r="Q28" s="1">
        <v>-4</v>
      </c>
      <c r="R28" s="1">
        <v>-7</v>
      </c>
      <c r="S28" s="1">
        <v>-8</v>
      </c>
      <c r="T28" s="1" t="s">
        <v>9</v>
      </c>
      <c r="U28" s="1">
        <v>-12</v>
      </c>
      <c r="V28" s="1" t="s">
        <v>9</v>
      </c>
      <c r="W28" s="1" t="s">
        <v>9</v>
      </c>
      <c r="X28" s="1" t="s">
        <v>9</v>
      </c>
      <c r="Y28" s="1">
        <v>-89</v>
      </c>
      <c r="Z28" s="1">
        <v>13</v>
      </c>
      <c r="AA28" s="1">
        <v>3</v>
      </c>
      <c r="AB28" s="1">
        <v>0</v>
      </c>
      <c r="AC28" s="1">
        <v>10</v>
      </c>
      <c r="AE28">
        <f t="shared" si="0"/>
        <v>11</v>
      </c>
      <c r="AF28">
        <f t="shared" si="1"/>
        <v>2</v>
      </c>
      <c r="AG28">
        <f t="shared" si="2"/>
        <v>0</v>
      </c>
      <c r="AH28">
        <f t="shared" si="3"/>
        <v>0</v>
      </c>
      <c r="AI28">
        <f t="shared" si="4"/>
        <v>13</v>
      </c>
    </row>
    <row r="29" spans="1:35" x14ac:dyDescent="0.25">
      <c r="A29" s="1" t="s">
        <v>597</v>
      </c>
      <c r="B29" s="1" t="s">
        <v>598</v>
      </c>
      <c r="C29" s="1" t="s">
        <v>599</v>
      </c>
      <c r="D29" s="1" t="s">
        <v>9</v>
      </c>
      <c r="E29" s="1">
        <v>-4</v>
      </c>
      <c r="F29" s="1">
        <v>-9</v>
      </c>
      <c r="G29" s="1">
        <v>-7</v>
      </c>
      <c r="H29" s="1" t="s">
        <v>9</v>
      </c>
      <c r="I29" s="1" t="s">
        <v>9</v>
      </c>
      <c r="J29" s="1" t="s">
        <v>9</v>
      </c>
      <c r="K29" s="1" t="s">
        <v>9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" t="s">
        <v>9</v>
      </c>
      <c r="U29" s="1" t="s">
        <v>9</v>
      </c>
      <c r="V29" s="1" t="s">
        <v>9</v>
      </c>
      <c r="W29" s="1" t="s">
        <v>9</v>
      </c>
      <c r="X29" s="1" t="s">
        <v>9</v>
      </c>
      <c r="Y29" s="1">
        <v>-20</v>
      </c>
      <c r="Z29" s="1">
        <v>3</v>
      </c>
      <c r="AA29" s="1">
        <v>0</v>
      </c>
      <c r="AB29" s="1">
        <v>0</v>
      </c>
      <c r="AC29" s="1">
        <v>3</v>
      </c>
      <c r="AE29">
        <f t="shared" si="0"/>
        <v>3</v>
      </c>
      <c r="AF29">
        <f t="shared" si="1"/>
        <v>0</v>
      </c>
      <c r="AG29">
        <f t="shared" si="2"/>
        <v>0</v>
      </c>
      <c r="AH29">
        <f t="shared" si="3"/>
        <v>0</v>
      </c>
      <c r="AI29">
        <f t="shared" si="4"/>
        <v>3</v>
      </c>
    </row>
    <row r="30" spans="1:35" x14ac:dyDescent="0.25">
      <c r="A30" s="1" t="s">
        <v>75</v>
      </c>
      <c r="B30" s="1" t="s">
        <v>76</v>
      </c>
      <c r="C30" s="1" t="s">
        <v>77</v>
      </c>
      <c r="D30" s="1">
        <v>-19</v>
      </c>
      <c r="E30" s="1">
        <v>-11</v>
      </c>
      <c r="F30" s="1" t="s">
        <v>9</v>
      </c>
      <c r="G30" s="1">
        <v>1</v>
      </c>
      <c r="H30" s="1">
        <v>-1</v>
      </c>
      <c r="I30" s="1">
        <v>-14</v>
      </c>
      <c r="J30" s="1">
        <v>-13</v>
      </c>
      <c r="K30" s="1">
        <v>6</v>
      </c>
      <c r="L30" s="1">
        <v>-39</v>
      </c>
      <c r="M30" s="1">
        <v>-2</v>
      </c>
      <c r="N30" s="1" t="s">
        <v>9</v>
      </c>
      <c r="O30" s="1">
        <v>14</v>
      </c>
      <c r="P30" s="1">
        <v>0</v>
      </c>
      <c r="Q30" s="1">
        <v>-15</v>
      </c>
      <c r="R30" s="1" t="s">
        <v>9</v>
      </c>
      <c r="S30" s="1">
        <v>16</v>
      </c>
      <c r="T30" s="1">
        <v>2</v>
      </c>
      <c r="U30" s="1">
        <v>-5</v>
      </c>
      <c r="V30" s="1" t="s">
        <v>9</v>
      </c>
      <c r="W30" s="1" t="s">
        <v>9</v>
      </c>
      <c r="X30" s="1" t="s">
        <v>9</v>
      </c>
      <c r="Y30" s="1">
        <v>-80</v>
      </c>
      <c r="Z30" s="1">
        <v>15</v>
      </c>
      <c r="AA30" s="1">
        <v>5</v>
      </c>
      <c r="AB30" s="1">
        <v>1</v>
      </c>
      <c r="AC30" s="1">
        <v>9</v>
      </c>
      <c r="AE30">
        <f t="shared" si="0"/>
        <v>0</v>
      </c>
      <c r="AF30">
        <f t="shared" si="1"/>
        <v>0</v>
      </c>
      <c r="AG30">
        <f t="shared" si="2"/>
        <v>3</v>
      </c>
      <c r="AH30">
        <f t="shared" si="3"/>
        <v>12</v>
      </c>
      <c r="AI30">
        <f t="shared" si="4"/>
        <v>15</v>
      </c>
    </row>
    <row r="31" spans="1:35" x14ac:dyDescent="0.25">
      <c r="A31" s="1" t="s">
        <v>429</v>
      </c>
      <c r="B31" s="1" t="s">
        <v>430</v>
      </c>
      <c r="C31" s="1" t="s">
        <v>431</v>
      </c>
      <c r="D31" s="1" t="s">
        <v>9</v>
      </c>
      <c r="E31" s="1">
        <v>-11</v>
      </c>
      <c r="F31" s="1">
        <v>-5</v>
      </c>
      <c r="G31" s="1" t="s">
        <v>9</v>
      </c>
      <c r="H31" s="1">
        <v>-11</v>
      </c>
      <c r="I31" s="1" t="s">
        <v>9</v>
      </c>
      <c r="J31" s="1" t="s">
        <v>9</v>
      </c>
      <c r="K31" s="1" t="s">
        <v>9</v>
      </c>
      <c r="L31" s="1" t="s">
        <v>9</v>
      </c>
      <c r="M31" s="1" t="s">
        <v>9</v>
      </c>
      <c r="N31" s="1" t="s">
        <v>9</v>
      </c>
      <c r="O31" s="1">
        <v>23</v>
      </c>
      <c r="P31" s="1">
        <v>-1</v>
      </c>
      <c r="Q31" s="1">
        <v>7</v>
      </c>
      <c r="R31" s="1">
        <v>2</v>
      </c>
      <c r="S31" s="1">
        <v>3</v>
      </c>
      <c r="T31" s="1">
        <v>3</v>
      </c>
      <c r="U31" s="1">
        <v>0</v>
      </c>
      <c r="V31" s="1" t="s">
        <v>9</v>
      </c>
      <c r="W31" s="1" t="s">
        <v>9</v>
      </c>
      <c r="X31" s="1" t="s">
        <v>9</v>
      </c>
      <c r="Y31" s="1">
        <v>10</v>
      </c>
      <c r="Z31" s="1">
        <v>10</v>
      </c>
      <c r="AA31" s="1">
        <v>5</v>
      </c>
      <c r="AB31" s="1">
        <v>1</v>
      </c>
      <c r="AC31" s="1">
        <v>4</v>
      </c>
      <c r="AE31">
        <f t="shared" si="0"/>
        <v>1</v>
      </c>
      <c r="AF31">
        <f t="shared" si="1"/>
        <v>2</v>
      </c>
      <c r="AG31">
        <f t="shared" si="2"/>
        <v>1</v>
      </c>
      <c r="AH31">
        <f t="shared" si="3"/>
        <v>6</v>
      </c>
      <c r="AI31">
        <f t="shared" si="4"/>
        <v>10</v>
      </c>
    </row>
    <row r="32" spans="1:35" x14ac:dyDescent="0.25">
      <c r="A32" s="1" t="s">
        <v>438</v>
      </c>
      <c r="B32" s="1" t="s">
        <v>503</v>
      </c>
      <c r="C32" s="1" t="s">
        <v>523</v>
      </c>
      <c r="D32" s="1">
        <v>-11</v>
      </c>
      <c r="E32" s="1">
        <v>-7</v>
      </c>
      <c r="F32" s="1">
        <v>0</v>
      </c>
      <c r="G32" s="1">
        <v>-22</v>
      </c>
      <c r="H32" s="1">
        <v>-9</v>
      </c>
      <c r="I32" s="1">
        <v>4</v>
      </c>
      <c r="J32" s="1">
        <v>-31</v>
      </c>
      <c r="K32" s="1">
        <v>-28</v>
      </c>
      <c r="L32" s="1">
        <v>-4</v>
      </c>
      <c r="M32" s="1">
        <v>-2</v>
      </c>
      <c r="N32" s="1">
        <v>-19</v>
      </c>
      <c r="O32" s="1">
        <v>5</v>
      </c>
      <c r="P32" s="1" t="s">
        <v>9</v>
      </c>
      <c r="Q32" s="1">
        <v>-12</v>
      </c>
      <c r="R32" s="1">
        <v>-30</v>
      </c>
      <c r="S32" s="1">
        <v>0</v>
      </c>
      <c r="T32" s="1">
        <v>24</v>
      </c>
      <c r="U32" s="1">
        <v>-25</v>
      </c>
      <c r="V32" s="1" t="s">
        <v>9</v>
      </c>
      <c r="W32" s="1" t="s">
        <v>9</v>
      </c>
      <c r="X32" s="1" t="s">
        <v>9</v>
      </c>
      <c r="Y32" s="1">
        <v>-167</v>
      </c>
      <c r="Z32" s="1">
        <v>17</v>
      </c>
      <c r="AA32" s="1">
        <v>3</v>
      </c>
      <c r="AB32" s="1">
        <v>2</v>
      </c>
      <c r="AC32" s="1">
        <v>12</v>
      </c>
      <c r="AE32">
        <f t="shared" si="0"/>
        <v>8</v>
      </c>
      <c r="AF32">
        <f t="shared" si="1"/>
        <v>9</v>
      </c>
      <c r="AG32">
        <f t="shared" si="2"/>
        <v>0</v>
      </c>
      <c r="AH32">
        <f t="shared" si="3"/>
        <v>0</v>
      </c>
      <c r="AI32">
        <f t="shared" si="4"/>
        <v>17</v>
      </c>
    </row>
    <row r="33" spans="1:35" x14ac:dyDescent="0.25">
      <c r="A33" s="1" t="s">
        <v>81</v>
      </c>
      <c r="B33" s="1" t="s">
        <v>375</v>
      </c>
      <c r="C33" s="1" t="s">
        <v>82</v>
      </c>
      <c r="D33" s="1">
        <v>0</v>
      </c>
      <c r="E33" s="1">
        <v>5</v>
      </c>
      <c r="F33" s="1">
        <v>7</v>
      </c>
      <c r="G33" s="1">
        <v>-14</v>
      </c>
      <c r="H33" s="1">
        <v>-9</v>
      </c>
      <c r="I33" s="1">
        <v>-1</v>
      </c>
      <c r="J33" s="1">
        <v>12</v>
      </c>
      <c r="K33" s="1">
        <v>13</v>
      </c>
      <c r="L33" s="1">
        <v>9</v>
      </c>
      <c r="M33" s="1">
        <v>6</v>
      </c>
      <c r="N33" s="1">
        <v>-2</v>
      </c>
      <c r="O33" s="1">
        <v>4</v>
      </c>
      <c r="P33" s="1">
        <v>16</v>
      </c>
      <c r="Q33" s="1">
        <v>-1</v>
      </c>
      <c r="R33" s="1">
        <v>-2</v>
      </c>
      <c r="S33" s="1">
        <v>9</v>
      </c>
      <c r="T33" s="1">
        <v>0</v>
      </c>
      <c r="U33" s="1">
        <v>-5</v>
      </c>
      <c r="V33" s="1" t="s">
        <v>9</v>
      </c>
      <c r="W33" s="1" t="s">
        <v>9</v>
      </c>
      <c r="X33" s="1" t="s">
        <v>9</v>
      </c>
      <c r="Y33" s="1">
        <v>47</v>
      </c>
      <c r="Z33" s="1">
        <v>18</v>
      </c>
      <c r="AA33" s="1">
        <v>9</v>
      </c>
      <c r="AB33" s="1">
        <v>2</v>
      </c>
      <c r="AC33" s="1">
        <v>7</v>
      </c>
      <c r="AE33">
        <f t="shared" si="0"/>
        <v>0</v>
      </c>
      <c r="AF33">
        <f t="shared" si="1"/>
        <v>3</v>
      </c>
      <c r="AG33">
        <f t="shared" si="2"/>
        <v>6</v>
      </c>
      <c r="AH33">
        <f t="shared" si="3"/>
        <v>9</v>
      </c>
      <c r="AI33">
        <f t="shared" si="4"/>
        <v>18</v>
      </c>
    </row>
    <row r="34" spans="1:35" x14ac:dyDescent="0.25">
      <c r="A34" s="1" t="s">
        <v>83</v>
      </c>
      <c r="B34" s="1" t="s">
        <v>84</v>
      </c>
      <c r="C34" s="1" t="s">
        <v>85</v>
      </c>
      <c r="D34" s="1">
        <v>-3</v>
      </c>
      <c r="E34" s="1">
        <v>-2</v>
      </c>
      <c r="F34" s="1">
        <v>0</v>
      </c>
      <c r="G34" s="1">
        <v>-12</v>
      </c>
      <c r="H34" s="1">
        <v>-21</v>
      </c>
      <c r="I34" s="1">
        <v>-9</v>
      </c>
      <c r="J34" s="1">
        <v>-7</v>
      </c>
      <c r="K34" s="1">
        <v>-10</v>
      </c>
      <c r="L34" s="1">
        <v>-6</v>
      </c>
      <c r="M34" s="1">
        <v>-12</v>
      </c>
      <c r="N34" s="1">
        <v>-19</v>
      </c>
      <c r="O34" s="1">
        <v>5</v>
      </c>
      <c r="P34" s="1">
        <v>3</v>
      </c>
      <c r="Q34" s="1">
        <v>-12</v>
      </c>
      <c r="R34" s="1">
        <v>-30</v>
      </c>
      <c r="S34" s="1">
        <v>-8</v>
      </c>
      <c r="T34" s="1">
        <v>24</v>
      </c>
      <c r="U34" s="1">
        <v>-12</v>
      </c>
      <c r="V34" s="1" t="s">
        <v>9</v>
      </c>
      <c r="W34" s="1" t="s">
        <v>9</v>
      </c>
      <c r="X34" s="1" t="s">
        <v>9</v>
      </c>
      <c r="Y34" s="1">
        <v>-131</v>
      </c>
      <c r="Z34" s="1">
        <v>18</v>
      </c>
      <c r="AA34" s="1">
        <v>3</v>
      </c>
      <c r="AB34" s="1">
        <v>1</v>
      </c>
      <c r="AC34" s="1">
        <v>14</v>
      </c>
      <c r="AE34">
        <f t="shared" si="0"/>
        <v>0</v>
      </c>
      <c r="AF34">
        <f t="shared" si="1"/>
        <v>0</v>
      </c>
      <c r="AG34">
        <f t="shared" si="2"/>
        <v>2</v>
      </c>
      <c r="AH34">
        <f t="shared" si="3"/>
        <v>16</v>
      </c>
      <c r="AI34">
        <f t="shared" si="4"/>
        <v>18</v>
      </c>
    </row>
    <row r="35" spans="1:35" x14ac:dyDescent="0.25">
      <c r="A35" s="1" t="s">
        <v>219</v>
      </c>
      <c r="B35" s="1" t="s">
        <v>134</v>
      </c>
      <c r="C35" s="1" t="s">
        <v>210</v>
      </c>
      <c r="D35" s="1" t="s">
        <v>9</v>
      </c>
      <c r="E35" s="1" t="s">
        <v>9</v>
      </c>
      <c r="F35" s="1" t="s">
        <v>9</v>
      </c>
      <c r="G35" s="1" t="s">
        <v>9</v>
      </c>
      <c r="H35" s="1" t="s">
        <v>9</v>
      </c>
      <c r="I35" s="1" t="s">
        <v>9</v>
      </c>
      <c r="J35" s="1" t="s">
        <v>9</v>
      </c>
      <c r="K35" s="1" t="s">
        <v>9</v>
      </c>
      <c r="L35" s="1" t="s">
        <v>9</v>
      </c>
      <c r="M35" s="1">
        <v>-5</v>
      </c>
      <c r="N35" s="1">
        <v>-4</v>
      </c>
      <c r="O35" s="1">
        <v>-2</v>
      </c>
      <c r="P35" s="1">
        <v>-1</v>
      </c>
      <c r="Q35" s="1">
        <v>-4</v>
      </c>
      <c r="R35" s="1">
        <v>-8</v>
      </c>
      <c r="S35" s="1">
        <v>-16</v>
      </c>
      <c r="T35" s="1">
        <v>-2</v>
      </c>
      <c r="U35" s="1">
        <v>-18</v>
      </c>
      <c r="V35" s="1" t="s">
        <v>9</v>
      </c>
      <c r="W35" s="1" t="s">
        <v>9</v>
      </c>
      <c r="X35" s="1" t="s">
        <v>9</v>
      </c>
      <c r="Y35" s="1">
        <v>-60</v>
      </c>
      <c r="Z35" s="1">
        <v>9</v>
      </c>
      <c r="AA35" s="1">
        <v>0</v>
      </c>
      <c r="AB35" s="1">
        <v>0</v>
      </c>
      <c r="AC35" s="1">
        <v>9</v>
      </c>
      <c r="AE35">
        <f t="shared" si="0"/>
        <v>0</v>
      </c>
      <c r="AF35">
        <f t="shared" si="1"/>
        <v>3</v>
      </c>
      <c r="AG35">
        <f t="shared" si="2"/>
        <v>2</v>
      </c>
      <c r="AH35">
        <f t="shared" si="3"/>
        <v>4</v>
      </c>
      <c r="AI35">
        <f t="shared" si="4"/>
        <v>9</v>
      </c>
    </row>
    <row r="36" spans="1:35" x14ac:dyDescent="0.25">
      <c r="A36" s="1" t="s">
        <v>454</v>
      </c>
      <c r="B36" s="1" t="s">
        <v>632</v>
      </c>
      <c r="C36" s="1" t="s">
        <v>633</v>
      </c>
      <c r="D36" s="1" t="s">
        <v>9</v>
      </c>
      <c r="E36" s="1" t="s">
        <v>9</v>
      </c>
      <c r="F36" s="1" t="s">
        <v>9</v>
      </c>
      <c r="G36" s="1" t="s">
        <v>9</v>
      </c>
      <c r="H36" s="1" t="s">
        <v>9</v>
      </c>
      <c r="I36" s="1" t="s">
        <v>9</v>
      </c>
      <c r="J36" s="1" t="s">
        <v>9</v>
      </c>
      <c r="K36" s="1" t="s">
        <v>9</v>
      </c>
      <c r="L36" s="1">
        <v>4</v>
      </c>
      <c r="M36" s="1">
        <v>-13</v>
      </c>
      <c r="N36" s="1">
        <v>-12</v>
      </c>
      <c r="O36" s="1">
        <v>14</v>
      </c>
      <c r="P36" s="1" t="s">
        <v>9</v>
      </c>
      <c r="Q36" s="1">
        <v>-15</v>
      </c>
      <c r="R36" s="1">
        <v>-8</v>
      </c>
      <c r="S36" s="1">
        <v>-16</v>
      </c>
      <c r="T36" s="1">
        <v>-2</v>
      </c>
      <c r="U36" s="1">
        <v>-18</v>
      </c>
      <c r="V36" s="1" t="s">
        <v>9</v>
      </c>
      <c r="W36" s="1" t="s">
        <v>9</v>
      </c>
      <c r="X36" s="1" t="s">
        <v>9</v>
      </c>
      <c r="Y36" s="1">
        <v>-66</v>
      </c>
      <c r="Z36" s="1">
        <v>9</v>
      </c>
      <c r="AA36" s="1">
        <v>2</v>
      </c>
      <c r="AB36" s="1">
        <v>0</v>
      </c>
      <c r="AC36" s="1">
        <v>7</v>
      </c>
      <c r="AE36">
        <f t="shared" si="0"/>
        <v>4</v>
      </c>
      <c r="AF36">
        <f t="shared" si="1"/>
        <v>5</v>
      </c>
      <c r="AG36">
        <f t="shared" si="2"/>
        <v>0</v>
      </c>
      <c r="AH36">
        <f t="shared" si="3"/>
        <v>0</v>
      </c>
      <c r="AI36">
        <f t="shared" si="4"/>
        <v>9</v>
      </c>
    </row>
    <row r="37" spans="1:35" x14ac:dyDescent="0.25">
      <c r="A37" s="1" t="s">
        <v>95</v>
      </c>
      <c r="B37" s="1" t="s">
        <v>96</v>
      </c>
      <c r="C37" s="1" t="s">
        <v>97</v>
      </c>
      <c r="D37" s="1">
        <v>0</v>
      </c>
      <c r="E37" s="1">
        <v>-9</v>
      </c>
      <c r="F37" s="1">
        <v>5</v>
      </c>
      <c r="G37" s="1">
        <v>-14</v>
      </c>
      <c r="H37" s="1">
        <v>-9</v>
      </c>
      <c r="I37" s="1">
        <v>-1</v>
      </c>
      <c r="J37" s="1">
        <v>-9</v>
      </c>
      <c r="K37" s="1">
        <v>-1</v>
      </c>
      <c r="L37" s="1">
        <v>-9</v>
      </c>
      <c r="M37" s="1">
        <v>-7</v>
      </c>
      <c r="N37" s="1">
        <v>-2</v>
      </c>
      <c r="O37" s="1" t="s">
        <v>9</v>
      </c>
      <c r="P37" s="1">
        <v>3</v>
      </c>
      <c r="Q37" s="1" t="s">
        <v>9</v>
      </c>
      <c r="R37" s="1" t="s">
        <v>9</v>
      </c>
      <c r="S37" s="1" t="s">
        <v>9</v>
      </c>
      <c r="T37" s="1" t="s">
        <v>9</v>
      </c>
      <c r="U37" s="1">
        <v>-8</v>
      </c>
      <c r="V37" s="1" t="s">
        <v>9</v>
      </c>
      <c r="W37" s="1" t="s">
        <v>9</v>
      </c>
      <c r="X37" s="1" t="s">
        <v>9</v>
      </c>
      <c r="Y37" s="1">
        <v>-61</v>
      </c>
      <c r="Z37" s="1">
        <v>13</v>
      </c>
      <c r="AA37" s="1">
        <v>2</v>
      </c>
      <c r="AB37" s="1">
        <v>1</v>
      </c>
      <c r="AC37" s="1">
        <v>10</v>
      </c>
      <c r="AE37">
        <f t="shared" si="0"/>
        <v>11</v>
      </c>
      <c r="AF37">
        <f t="shared" si="1"/>
        <v>2</v>
      </c>
      <c r="AG37">
        <f t="shared" si="2"/>
        <v>0</v>
      </c>
      <c r="AH37">
        <f t="shared" si="3"/>
        <v>0</v>
      </c>
      <c r="AI37">
        <f t="shared" si="4"/>
        <v>13</v>
      </c>
    </row>
    <row r="38" spans="1:35" x14ac:dyDescent="0.25">
      <c r="A38" s="1" t="s">
        <v>378</v>
      </c>
      <c r="B38" s="1" t="s">
        <v>377</v>
      </c>
      <c r="C38" s="1" t="s">
        <v>362</v>
      </c>
      <c r="D38" s="1">
        <v>-19</v>
      </c>
      <c r="E38" s="1">
        <v>-4</v>
      </c>
      <c r="F38" s="1" t="s">
        <v>9</v>
      </c>
      <c r="G38" s="1">
        <v>1</v>
      </c>
      <c r="H38" s="1">
        <v>-9</v>
      </c>
      <c r="I38" s="1">
        <v>7</v>
      </c>
      <c r="J38" s="1" t="s">
        <v>9</v>
      </c>
      <c r="K38" s="1">
        <v>-28</v>
      </c>
      <c r="L38" s="1">
        <v>-1</v>
      </c>
      <c r="M38" s="1" t="s">
        <v>9</v>
      </c>
      <c r="N38" s="1">
        <v>-14</v>
      </c>
      <c r="O38" s="1">
        <v>-8</v>
      </c>
      <c r="P38" s="1">
        <v>7</v>
      </c>
      <c r="Q38" s="1">
        <v>-1</v>
      </c>
      <c r="R38" s="1">
        <v>-2</v>
      </c>
      <c r="S38" s="1">
        <v>18</v>
      </c>
      <c r="T38" s="1">
        <v>6</v>
      </c>
      <c r="U38" s="1" t="s">
        <v>9</v>
      </c>
      <c r="V38" s="1" t="s">
        <v>9</v>
      </c>
      <c r="W38" s="1" t="s">
        <v>9</v>
      </c>
      <c r="X38" s="1" t="s">
        <v>9</v>
      </c>
      <c r="Y38" s="1">
        <v>-47</v>
      </c>
      <c r="Z38" s="1">
        <v>14</v>
      </c>
      <c r="AA38" s="1">
        <v>5</v>
      </c>
      <c r="AB38" s="1">
        <v>0</v>
      </c>
      <c r="AC38" s="1">
        <v>9</v>
      </c>
      <c r="AE38">
        <f t="shared" si="0"/>
        <v>10</v>
      </c>
      <c r="AF38">
        <f t="shared" si="1"/>
        <v>3</v>
      </c>
      <c r="AG38">
        <f t="shared" si="2"/>
        <v>1</v>
      </c>
      <c r="AH38">
        <f t="shared" si="3"/>
        <v>0</v>
      </c>
      <c r="AI38">
        <f t="shared" si="4"/>
        <v>14</v>
      </c>
    </row>
    <row r="39" spans="1:35" x14ac:dyDescent="0.25">
      <c r="A39" s="1" t="s">
        <v>600</v>
      </c>
      <c r="B39" s="1" t="s">
        <v>601</v>
      </c>
      <c r="C39" s="1" t="s">
        <v>602</v>
      </c>
      <c r="D39" s="1">
        <v>2</v>
      </c>
      <c r="E39" s="1">
        <v>10</v>
      </c>
      <c r="F39" s="1">
        <v>-4</v>
      </c>
      <c r="G39" s="1">
        <v>-3</v>
      </c>
      <c r="H39" s="1">
        <v>2</v>
      </c>
      <c r="I39" s="1">
        <v>7</v>
      </c>
      <c r="J39" s="1">
        <v>-4</v>
      </c>
      <c r="K39" s="1">
        <v>3</v>
      </c>
      <c r="L39" s="1">
        <v>-3</v>
      </c>
      <c r="M39" s="1">
        <v>-7</v>
      </c>
      <c r="N39" s="1">
        <v>8</v>
      </c>
      <c r="O39" s="1">
        <v>6</v>
      </c>
      <c r="P39" s="1">
        <v>-3</v>
      </c>
      <c r="Q39" s="1">
        <v>-17</v>
      </c>
      <c r="R39" s="1">
        <v>16</v>
      </c>
      <c r="S39" s="1">
        <v>16</v>
      </c>
      <c r="T39" s="1">
        <v>5</v>
      </c>
      <c r="U39" s="1">
        <v>7</v>
      </c>
      <c r="V39" s="1" t="s">
        <v>9</v>
      </c>
      <c r="W39" s="1" t="s">
        <v>9</v>
      </c>
      <c r="X39" s="1" t="s">
        <v>9</v>
      </c>
      <c r="Y39" s="1">
        <v>41</v>
      </c>
      <c r="Z39" s="1">
        <v>18</v>
      </c>
      <c r="AA39" s="1">
        <v>11</v>
      </c>
      <c r="AB39" s="1">
        <v>0</v>
      </c>
      <c r="AC39" s="1">
        <v>7</v>
      </c>
      <c r="AE39">
        <f t="shared" si="0"/>
        <v>16</v>
      </c>
      <c r="AF39">
        <f t="shared" si="1"/>
        <v>0</v>
      </c>
      <c r="AG39">
        <f t="shared" si="2"/>
        <v>2</v>
      </c>
      <c r="AH39">
        <f t="shared" si="3"/>
        <v>0</v>
      </c>
      <c r="AI39">
        <f t="shared" si="4"/>
        <v>18</v>
      </c>
    </row>
    <row r="40" spans="1:35" x14ac:dyDescent="0.25">
      <c r="A40" s="1" t="s">
        <v>48</v>
      </c>
      <c r="B40" s="1" t="s">
        <v>616</v>
      </c>
      <c r="C40" s="1" t="s">
        <v>617</v>
      </c>
      <c r="D40" s="1">
        <v>-1</v>
      </c>
      <c r="E40" s="1">
        <v>-11</v>
      </c>
      <c r="F40" s="1">
        <v>-6</v>
      </c>
      <c r="G40" s="1">
        <v>-7</v>
      </c>
      <c r="H40" s="1">
        <v>-8</v>
      </c>
      <c r="I40" s="1">
        <v>-13</v>
      </c>
      <c r="J40" s="1">
        <v>-16</v>
      </c>
      <c r="K40" s="1">
        <v>-10</v>
      </c>
      <c r="L40" s="1">
        <v>-6</v>
      </c>
      <c r="M40" s="1">
        <v>-14</v>
      </c>
      <c r="N40" s="1">
        <v>5</v>
      </c>
      <c r="O40" s="1" t="s">
        <v>9</v>
      </c>
      <c r="P40" s="1">
        <v>-8</v>
      </c>
      <c r="Q40" s="1">
        <v>-4</v>
      </c>
      <c r="R40" s="1" t="s">
        <v>9</v>
      </c>
      <c r="S40" s="1" t="s">
        <v>9</v>
      </c>
      <c r="T40" s="1" t="s">
        <v>9</v>
      </c>
      <c r="U40" s="1">
        <v>-25</v>
      </c>
      <c r="V40" s="1" t="s">
        <v>9</v>
      </c>
      <c r="W40" s="1" t="s">
        <v>9</v>
      </c>
      <c r="X40" s="1" t="s">
        <v>9</v>
      </c>
      <c r="Y40" s="1">
        <v>-124</v>
      </c>
      <c r="Z40" s="1">
        <v>14</v>
      </c>
      <c r="AA40" s="1">
        <v>1</v>
      </c>
      <c r="AB40" s="1">
        <v>0</v>
      </c>
      <c r="AC40" s="1">
        <v>13</v>
      </c>
      <c r="AE40">
        <f t="shared" si="0"/>
        <v>0</v>
      </c>
      <c r="AF40">
        <f t="shared" si="1"/>
        <v>8</v>
      </c>
      <c r="AG40">
        <f t="shared" si="2"/>
        <v>0</v>
      </c>
      <c r="AH40">
        <f t="shared" si="3"/>
        <v>6</v>
      </c>
      <c r="AI40">
        <f t="shared" si="4"/>
        <v>14</v>
      </c>
    </row>
    <row r="41" spans="1:35" x14ac:dyDescent="0.25">
      <c r="A41" s="1" t="s">
        <v>603</v>
      </c>
      <c r="B41" s="1" t="s">
        <v>32</v>
      </c>
      <c r="C41" s="1" t="s">
        <v>604</v>
      </c>
      <c r="D41" s="1">
        <v>0</v>
      </c>
      <c r="E41" s="1" t="s">
        <v>9</v>
      </c>
      <c r="F41" s="1" t="s">
        <v>9</v>
      </c>
      <c r="G41" s="1">
        <v>-14</v>
      </c>
      <c r="H41" s="1" t="s">
        <v>9</v>
      </c>
      <c r="I41" s="1" t="s">
        <v>9</v>
      </c>
      <c r="J41" s="1" t="s">
        <v>9</v>
      </c>
      <c r="K41" s="1" t="s">
        <v>9</v>
      </c>
      <c r="L41" s="1">
        <v>-3</v>
      </c>
      <c r="M41" s="1">
        <v>-7</v>
      </c>
      <c r="N41" s="1">
        <v>-14</v>
      </c>
      <c r="O41" s="1">
        <v>4</v>
      </c>
      <c r="P41" s="1">
        <v>17</v>
      </c>
      <c r="Q41" s="1" t="s">
        <v>9</v>
      </c>
      <c r="R41" s="1">
        <v>17</v>
      </c>
      <c r="S41" s="1" t="s">
        <v>9</v>
      </c>
      <c r="T41" s="1" t="s">
        <v>9</v>
      </c>
      <c r="U41" s="1" t="s">
        <v>9</v>
      </c>
      <c r="V41" s="1" t="s">
        <v>9</v>
      </c>
      <c r="W41" s="1" t="s">
        <v>9</v>
      </c>
      <c r="X41" s="1" t="s">
        <v>9</v>
      </c>
      <c r="Y41" s="1">
        <v>0</v>
      </c>
      <c r="Z41" s="1">
        <v>8</v>
      </c>
      <c r="AA41" s="1">
        <v>3</v>
      </c>
      <c r="AB41" s="1">
        <v>1</v>
      </c>
      <c r="AC41" s="1">
        <v>4</v>
      </c>
      <c r="AE41">
        <f t="shared" si="0"/>
        <v>3</v>
      </c>
      <c r="AF41">
        <f t="shared" si="1"/>
        <v>4</v>
      </c>
      <c r="AG41">
        <f t="shared" si="2"/>
        <v>1</v>
      </c>
      <c r="AH41">
        <f t="shared" si="3"/>
        <v>0</v>
      </c>
      <c r="AI41">
        <f t="shared" si="4"/>
        <v>8</v>
      </c>
    </row>
    <row r="42" spans="1:35" x14ac:dyDescent="0.25">
      <c r="A42" s="1" t="s">
        <v>66</v>
      </c>
      <c r="B42" s="1" t="s">
        <v>403</v>
      </c>
      <c r="C42" s="1" t="s">
        <v>104</v>
      </c>
      <c r="D42" s="1">
        <v>-11</v>
      </c>
      <c r="E42" s="1">
        <v>-7</v>
      </c>
      <c r="F42" s="1">
        <v>-1</v>
      </c>
      <c r="G42" s="1">
        <v>-22</v>
      </c>
      <c r="H42" s="1">
        <v>-9</v>
      </c>
      <c r="I42" s="1">
        <v>4</v>
      </c>
      <c r="J42" s="1">
        <v>-31</v>
      </c>
      <c r="K42" s="1">
        <v>-28</v>
      </c>
      <c r="L42" s="1">
        <v>-1</v>
      </c>
      <c r="M42" s="1">
        <v>-12</v>
      </c>
      <c r="N42" s="1">
        <v>-10</v>
      </c>
      <c r="O42" s="1">
        <v>-2</v>
      </c>
      <c r="P42" s="1">
        <v>-1</v>
      </c>
      <c r="Q42" s="1">
        <v>-4</v>
      </c>
      <c r="R42" s="1">
        <v>-7</v>
      </c>
      <c r="S42" s="1">
        <v>-16</v>
      </c>
      <c r="T42" s="1">
        <v>-2</v>
      </c>
      <c r="U42" s="1">
        <v>-18</v>
      </c>
      <c r="V42" s="1" t="s">
        <v>9</v>
      </c>
      <c r="W42" s="1" t="s">
        <v>9</v>
      </c>
      <c r="X42" s="1" t="s">
        <v>9</v>
      </c>
      <c r="Y42" s="1">
        <v>-178</v>
      </c>
      <c r="Z42" s="1">
        <v>18</v>
      </c>
      <c r="AA42" s="1">
        <v>1</v>
      </c>
      <c r="AB42" s="1">
        <v>0</v>
      </c>
      <c r="AC42" s="1">
        <v>17</v>
      </c>
      <c r="AE42">
        <f t="shared" si="0"/>
        <v>0</v>
      </c>
      <c r="AF42">
        <f t="shared" si="1"/>
        <v>4</v>
      </c>
      <c r="AG42">
        <f t="shared" si="2"/>
        <v>1</v>
      </c>
      <c r="AH42">
        <f t="shared" si="3"/>
        <v>13</v>
      </c>
      <c r="AI42">
        <f t="shared" si="4"/>
        <v>18</v>
      </c>
    </row>
    <row r="43" spans="1:35" x14ac:dyDescent="0.25">
      <c r="A43" s="1" t="s">
        <v>303</v>
      </c>
      <c r="B43" s="1" t="s">
        <v>634</v>
      </c>
      <c r="C43" s="1" t="s">
        <v>635</v>
      </c>
      <c r="D43" s="1">
        <v>0</v>
      </c>
      <c r="E43" s="1" t="s">
        <v>9</v>
      </c>
      <c r="F43" s="1" t="s">
        <v>9</v>
      </c>
      <c r="G43" s="1" t="s">
        <v>9</v>
      </c>
      <c r="H43" s="1" t="s">
        <v>9</v>
      </c>
      <c r="I43" s="1" t="s">
        <v>9</v>
      </c>
      <c r="J43" s="1">
        <v>-9</v>
      </c>
      <c r="K43" s="1" t="s">
        <v>9</v>
      </c>
      <c r="L43" s="1" t="s">
        <v>9</v>
      </c>
      <c r="M43" s="1">
        <v>-5</v>
      </c>
      <c r="N43" s="1">
        <v>-4</v>
      </c>
      <c r="O43" s="1" t="s">
        <v>9</v>
      </c>
      <c r="P43" s="1" t="s">
        <v>9</v>
      </c>
      <c r="Q43" s="1" t="s">
        <v>9</v>
      </c>
      <c r="R43" s="1" t="s">
        <v>9</v>
      </c>
      <c r="S43" s="1" t="s">
        <v>9</v>
      </c>
      <c r="T43" s="1" t="s">
        <v>9</v>
      </c>
      <c r="U43" s="1" t="s">
        <v>9</v>
      </c>
      <c r="V43" s="1" t="s">
        <v>9</v>
      </c>
      <c r="W43" s="1" t="s">
        <v>9</v>
      </c>
      <c r="X43" s="1" t="s">
        <v>9</v>
      </c>
      <c r="Y43" s="1">
        <v>-18</v>
      </c>
      <c r="Z43" s="1">
        <v>4</v>
      </c>
      <c r="AA43" s="1">
        <v>0</v>
      </c>
      <c r="AB43" s="1">
        <v>1</v>
      </c>
      <c r="AC43" s="1">
        <v>3</v>
      </c>
      <c r="AE43">
        <f t="shared" si="0"/>
        <v>1</v>
      </c>
      <c r="AF43">
        <f t="shared" si="1"/>
        <v>3</v>
      </c>
      <c r="AG43">
        <f t="shared" si="2"/>
        <v>0</v>
      </c>
      <c r="AH43">
        <f t="shared" si="3"/>
        <v>0</v>
      </c>
      <c r="AI43">
        <f t="shared" si="4"/>
        <v>4</v>
      </c>
    </row>
    <row r="44" spans="1:35" x14ac:dyDescent="0.25">
      <c r="A44" s="1" t="s">
        <v>13</v>
      </c>
      <c r="B44" s="1" t="s">
        <v>585</v>
      </c>
      <c r="C44" s="1" t="s">
        <v>586</v>
      </c>
      <c r="D44" s="1">
        <v>-16</v>
      </c>
      <c r="E44" s="1">
        <v>-4</v>
      </c>
      <c r="F44" s="1" t="s">
        <v>9</v>
      </c>
      <c r="G44" s="1" t="s">
        <v>9</v>
      </c>
      <c r="H44" s="1" t="s">
        <v>9</v>
      </c>
      <c r="I44" s="1">
        <v>-13</v>
      </c>
      <c r="J44" s="1">
        <v>-16</v>
      </c>
      <c r="K44" s="1">
        <v>13</v>
      </c>
      <c r="L44" s="1">
        <v>9</v>
      </c>
      <c r="M44" s="1">
        <v>-13</v>
      </c>
      <c r="N44" s="1" t="s">
        <v>9</v>
      </c>
      <c r="O44" s="1">
        <v>23</v>
      </c>
      <c r="P44" s="1">
        <v>-1</v>
      </c>
      <c r="Q44" s="1">
        <v>7</v>
      </c>
      <c r="R44" s="1">
        <v>2</v>
      </c>
      <c r="S44" s="1">
        <v>3</v>
      </c>
      <c r="T44" s="1">
        <v>3</v>
      </c>
      <c r="U44" s="1">
        <v>0</v>
      </c>
      <c r="V44" s="1" t="s">
        <v>9</v>
      </c>
      <c r="W44" s="1" t="s">
        <v>9</v>
      </c>
      <c r="X44" s="1" t="s">
        <v>9</v>
      </c>
      <c r="Y44" s="1">
        <v>-3</v>
      </c>
      <c r="Z44" s="1">
        <v>14</v>
      </c>
      <c r="AA44" s="1">
        <v>7</v>
      </c>
      <c r="AB44" s="1">
        <v>1</v>
      </c>
      <c r="AC44" s="1">
        <v>6</v>
      </c>
      <c r="AE44">
        <f t="shared" si="0"/>
        <v>8</v>
      </c>
      <c r="AF44">
        <f t="shared" si="1"/>
        <v>3</v>
      </c>
      <c r="AG44">
        <f t="shared" si="2"/>
        <v>2</v>
      </c>
      <c r="AH44">
        <f t="shared" si="3"/>
        <v>1</v>
      </c>
      <c r="AI44">
        <f t="shared" si="4"/>
        <v>14</v>
      </c>
    </row>
    <row r="45" spans="1:35" x14ac:dyDescent="0.25">
      <c r="A45" s="1" t="s">
        <v>512</v>
      </c>
      <c r="B45" s="1" t="s">
        <v>507</v>
      </c>
      <c r="C45" s="1" t="s">
        <v>524</v>
      </c>
      <c r="D45" s="1">
        <v>-1</v>
      </c>
      <c r="E45" s="1">
        <v>5</v>
      </c>
      <c r="F45" s="1" t="s">
        <v>9</v>
      </c>
      <c r="G45" s="1" t="s">
        <v>9</v>
      </c>
      <c r="H45" s="1">
        <v>-8</v>
      </c>
      <c r="I45" s="1" t="s">
        <v>9</v>
      </c>
      <c r="J45" s="1" t="s">
        <v>9</v>
      </c>
      <c r="K45" s="1" t="s">
        <v>9</v>
      </c>
      <c r="L45" s="1" t="s">
        <v>9</v>
      </c>
      <c r="M45" s="1">
        <v>-13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1" t="s">
        <v>9</v>
      </c>
      <c r="U45" s="1" t="s">
        <v>9</v>
      </c>
      <c r="V45" s="1" t="s">
        <v>9</v>
      </c>
      <c r="W45" s="1" t="s">
        <v>9</v>
      </c>
      <c r="X45" s="1" t="s">
        <v>9</v>
      </c>
      <c r="Y45" s="1">
        <v>-17</v>
      </c>
      <c r="Z45" s="1">
        <v>4</v>
      </c>
      <c r="AA45" s="1">
        <v>1</v>
      </c>
      <c r="AB45" s="1">
        <v>0</v>
      </c>
      <c r="AC45" s="1">
        <v>3</v>
      </c>
      <c r="AE45">
        <f t="shared" si="0"/>
        <v>0</v>
      </c>
      <c r="AF45">
        <f t="shared" si="1"/>
        <v>2</v>
      </c>
      <c r="AG45">
        <f t="shared" si="2"/>
        <v>1</v>
      </c>
      <c r="AH45">
        <f t="shared" si="3"/>
        <v>1</v>
      </c>
      <c r="AI45">
        <f t="shared" si="4"/>
        <v>4</v>
      </c>
    </row>
    <row r="46" spans="1:35" x14ac:dyDescent="0.25">
      <c r="A46" s="1" t="s">
        <v>110</v>
      </c>
      <c r="B46" s="1" t="s">
        <v>109</v>
      </c>
      <c r="C46" s="1" t="s">
        <v>111</v>
      </c>
      <c r="D46" s="1">
        <v>-3</v>
      </c>
      <c r="E46" s="1">
        <v>-11</v>
      </c>
      <c r="F46" s="1">
        <v>0</v>
      </c>
      <c r="G46" s="1">
        <v>-22</v>
      </c>
      <c r="H46" s="1">
        <v>-21</v>
      </c>
      <c r="I46" s="1">
        <v>-9</v>
      </c>
      <c r="J46" s="1">
        <v>6</v>
      </c>
      <c r="K46" s="1">
        <v>12</v>
      </c>
      <c r="L46" s="1">
        <v>-6</v>
      </c>
      <c r="M46" s="1" t="s">
        <v>9</v>
      </c>
      <c r="N46" s="1">
        <v>-19</v>
      </c>
      <c r="O46" s="1" t="s">
        <v>9</v>
      </c>
      <c r="P46" s="1" t="s">
        <v>9</v>
      </c>
      <c r="Q46" s="1">
        <v>-12</v>
      </c>
      <c r="R46" s="1">
        <v>-30</v>
      </c>
      <c r="S46" s="1" t="s">
        <v>9</v>
      </c>
      <c r="T46" s="1">
        <v>-17</v>
      </c>
      <c r="U46" s="1">
        <v>-12</v>
      </c>
      <c r="V46" s="1" t="s">
        <v>9</v>
      </c>
      <c r="W46" s="1" t="s">
        <v>9</v>
      </c>
      <c r="X46" s="1" t="s">
        <v>9</v>
      </c>
      <c r="Y46" s="1">
        <v>-144</v>
      </c>
      <c r="Z46" s="1">
        <v>14</v>
      </c>
      <c r="AA46" s="1">
        <v>2</v>
      </c>
      <c r="AB46" s="1">
        <v>1</v>
      </c>
      <c r="AC46" s="1">
        <v>11</v>
      </c>
      <c r="AE46">
        <f t="shared" si="0"/>
        <v>13</v>
      </c>
      <c r="AF46">
        <f t="shared" si="1"/>
        <v>1</v>
      </c>
      <c r="AG46">
        <f t="shared" si="2"/>
        <v>0</v>
      </c>
      <c r="AH46">
        <f t="shared" si="3"/>
        <v>0</v>
      </c>
      <c r="AI46">
        <f t="shared" si="4"/>
        <v>14</v>
      </c>
    </row>
    <row r="47" spans="1:35" x14ac:dyDescent="0.25">
      <c r="A47" s="1" t="s">
        <v>303</v>
      </c>
      <c r="B47" s="1" t="s">
        <v>513</v>
      </c>
      <c r="C47" s="1" t="s">
        <v>525</v>
      </c>
      <c r="D47" s="1" t="s">
        <v>9</v>
      </c>
      <c r="E47" s="1" t="s">
        <v>9</v>
      </c>
      <c r="F47" s="1">
        <v>-9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9</v>
      </c>
      <c r="L47" s="1" t="s">
        <v>9</v>
      </c>
      <c r="M47" s="1" t="s">
        <v>9</v>
      </c>
      <c r="N47" s="1" t="s">
        <v>9</v>
      </c>
      <c r="O47" s="1" t="s">
        <v>9</v>
      </c>
      <c r="P47" s="1" t="s">
        <v>9</v>
      </c>
      <c r="Q47" s="1" t="s">
        <v>9</v>
      </c>
      <c r="R47" s="1" t="s">
        <v>9</v>
      </c>
      <c r="S47" s="1" t="s">
        <v>9</v>
      </c>
      <c r="T47" s="1" t="s">
        <v>9</v>
      </c>
      <c r="U47" s="1" t="s">
        <v>9</v>
      </c>
      <c r="V47" s="1" t="s">
        <v>9</v>
      </c>
      <c r="W47" s="1" t="s">
        <v>9</v>
      </c>
      <c r="X47" s="1" t="s">
        <v>9</v>
      </c>
      <c r="Y47" s="1">
        <v>-9</v>
      </c>
      <c r="Z47" s="1">
        <v>1</v>
      </c>
      <c r="AA47" s="1">
        <v>0</v>
      </c>
      <c r="AB47" s="1">
        <v>0</v>
      </c>
      <c r="AC47" s="1">
        <v>1</v>
      </c>
      <c r="AE47">
        <f t="shared" si="0"/>
        <v>0</v>
      </c>
      <c r="AF47">
        <f t="shared" si="1"/>
        <v>1</v>
      </c>
      <c r="AG47">
        <f t="shared" si="2"/>
        <v>0</v>
      </c>
      <c r="AH47">
        <f t="shared" si="3"/>
        <v>0</v>
      </c>
      <c r="AI47">
        <f t="shared" si="4"/>
        <v>1</v>
      </c>
    </row>
    <row r="48" spans="1:35" x14ac:dyDescent="0.25">
      <c r="A48" s="1" t="s">
        <v>32</v>
      </c>
      <c r="B48" s="1" t="s">
        <v>112</v>
      </c>
      <c r="C48" s="1" t="s">
        <v>114</v>
      </c>
      <c r="D48" s="1" t="s">
        <v>9</v>
      </c>
      <c r="E48" s="1" t="s">
        <v>9</v>
      </c>
      <c r="F48" s="1">
        <v>5</v>
      </c>
      <c r="G48" s="1" t="s">
        <v>9</v>
      </c>
      <c r="H48" s="1" t="s">
        <v>9</v>
      </c>
      <c r="I48" s="1" t="s">
        <v>9</v>
      </c>
      <c r="J48" s="1" t="s">
        <v>9</v>
      </c>
      <c r="K48" s="1">
        <v>13</v>
      </c>
      <c r="L48" s="1" t="s">
        <v>9</v>
      </c>
      <c r="M48" s="1" t="s">
        <v>9</v>
      </c>
      <c r="N48" s="1" t="s">
        <v>9</v>
      </c>
      <c r="O48" s="1" t="s">
        <v>9</v>
      </c>
      <c r="P48" s="1">
        <v>17</v>
      </c>
      <c r="Q48" s="1">
        <v>-5</v>
      </c>
      <c r="R48" s="1" t="s">
        <v>9</v>
      </c>
      <c r="S48" s="1">
        <v>18</v>
      </c>
      <c r="T48" s="1">
        <v>6</v>
      </c>
      <c r="U48" s="1">
        <v>-8</v>
      </c>
      <c r="V48" s="1" t="s">
        <v>9</v>
      </c>
      <c r="W48" s="1" t="s">
        <v>9</v>
      </c>
      <c r="X48" s="1" t="s">
        <v>9</v>
      </c>
      <c r="Y48" s="1">
        <v>46</v>
      </c>
      <c r="Z48" s="1">
        <v>7</v>
      </c>
      <c r="AA48" s="1">
        <v>5</v>
      </c>
      <c r="AB48" s="1">
        <v>0</v>
      </c>
      <c r="AC48" s="1">
        <v>2</v>
      </c>
      <c r="AE48">
        <f t="shared" si="0"/>
        <v>0</v>
      </c>
      <c r="AF48">
        <f t="shared" si="1"/>
        <v>0</v>
      </c>
      <c r="AG48">
        <f t="shared" si="2"/>
        <v>2</v>
      </c>
      <c r="AH48">
        <f t="shared" si="3"/>
        <v>5</v>
      </c>
      <c r="AI48">
        <f t="shared" si="4"/>
        <v>7</v>
      </c>
    </row>
    <row r="49" spans="1:61" x14ac:dyDescent="0.25">
      <c r="A49" s="1" t="s">
        <v>620</v>
      </c>
      <c r="B49" s="1" t="s">
        <v>621</v>
      </c>
      <c r="C49" s="1" t="s">
        <v>622</v>
      </c>
      <c r="D49" s="1">
        <v>-1</v>
      </c>
      <c r="E49" s="1">
        <v>-10</v>
      </c>
      <c r="F49" s="1">
        <v>-1</v>
      </c>
      <c r="G49" s="1">
        <v>-12</v>
      </c>
      <c r="H49" s="1">
        <v>-1</v>
      </c>
      <c r="I49" s="1">
        <v>-14</v>
      </c>
      <c r="J49" s="1">
        <v>6</v>
      </c>
      <c r="K49" s="1">
        <v>-12</v>
      </c>
      <c r="L49" s="1">
        <v>4</v>
      </c>
      <c r="M49" s="1">
        <v>-12</v>
      </c>
      <c r="N49" s="1">
        <v>-10</v>
      </c>
      <c r="O49" s="1">
        <v>-2</v>
      </c>
      <c r="P49" s="1">
        <v>-1</v>
      </c>
      <c r="Q49" s="1">
        <v>-4</v>
      </c>
      <c r="R49" s="1">
        <v>-7</v>
      </c>
      <c r="S49" s="1">
        <v>16</v>
      </c>
      <c r="T49" s="1">
        <v>2</v>
      </c>
      <c r="U49" s="1" t="s">
        <v>9</v>
      </c>
      <c r="V49" s="1" t="s">
        <v>9</v>
      </c>
      <c r="W49" s="1" t="s">
        <v>9</v>
      </c>
      <c r="X49" s="1" t="s">
        <v>9</v>
      </c>
      <c r="Y49" s="1">
        <v>-59</v>
      </c>
      <c r="Z49" s="1">
        <v>17</v>
      </c>
      <c r="AA49" s="1">
        <v>4</v>
      </c>
      <c r="AB49" s="1">
        <v>0</v>
      </c>
      <c r="AC49" s="1">
        <v>13</v>
      </c>
      <c r="AE49">
        <f t="shared" si="0"/>
        <v>12</v>
      </c>
      <c r="AF49">
        <f t="shared" si="1"/>
        <v>4</v>
      </c>
      <c r="AG49">
        <f t="shared" si="2"/>
        <v>1</v>
      </c>
      <c r="AH49">
        <f t="shared" si="3"/>
        <v>0</v>
      </c>
      <c r="AI49">
        <f t="shared" si="4"/>
        <v>17</v>
      </c>
    </row>
    <row r="50" spans="1:61" x14ac:dyDescent="0.25">
      <c r="A50" s="1" t="s">
        <v>320</v>
      </c>
      <c r="B50" s="1" t="s">
        <v>636</v>
      </c>
      <c r="C50" s="1" t="s">
        <v>637</v>
      </c>
      <c r="D50" s="1" t="s">
        <v>9</v>
      </c>
      <c r="E50" s="1" t="s">
        <v>9</v>
      </c>
      <c r="F50" s="1" t="s">
        <v>9</v>
      </c>
      <c r="G50" s="1" t="s">
        <v>9</v>
      </c>
      <c r="H50" s="1" t="s">
        <v>9</v>
      </c>
      <c r="I50" s="1" t="s">
        <v>9</v>
      </c>
      <c r="J50" s="1" t="s">
        <v>9</v>
      </c>
      <c r="K50" s="1" t="s">
        <v>9</v>
      </c>
      <c r="L50" s="1" t="s">
        <v>9</v>
      </c>
      <c r="M50" s="1">
        <v>-5</v>
      </c>
      <c r="N50" s="1">
        <v>-4</v>
      </c>
      <c r="O50" s="1" t="s">
        <v>9</v>
      </c>
      <c r="P50" s="1" t="s">
        <v>9</v>
      </c>
      <c r="Q50" s="1" t="s">
        <v>9</v>
      </c>
      <c r="R50" s="1" t="s">
        <v>9</v>
      </c>
      <c r="S50" s="1" t="s">
        <v>9</v>
      </c>
      <c r="T50" s="1" t="s">
        <v>9</v>
      </c>
      <c r="U50" s="1" t="s">
        <v>9</v>
      </c>
      <c r="V50" s="1" t="s">
        <v>9</v>
      </c>
      <c r="W50" s="1" t="s">
        <v>9</v>
      </c>
      <c r="X50" s="1" t="s">
        <v>9</v>
      </c>
      <c r="Y50" s="1">
        <v>-9</v>
      </c>
      <c r="Z50" s="1">
        <v>2</v>
      </c>
      <c r="AA50" s="1">
        <v>0</v>
      </c>
      <c r="AB50" s="1">
        <v>0</v>
      </c>
      <c r="AC50" s="1">
        <v>2</v>
      </c>
      <c r="AE50">
        <f t="shared" si="0"/>
        <v>0</v>
      </c>
      <c r="AF50">
        <f t="shared" si="1"/>
        <v>0</v>
      </c>
      <c r="AG50">
        <f t="shared" si="2"/>
        <v>0</v>
      </c>
      <c r="AH50">
        <f t="shared" si="3"/>
        <v>2</v>
      </c>
      <c r="AI50">
        <f t="shared" si="4"/>
        <v>2</v>
      </c>
    </row>
    <row r="51" spans="1:61" x14ac:dyDescent="0.25">
      <c r="A51" s="1" t="s">
        <v>135</v>
      </c>
      <c r="B51" s="1" t="s">
        <v>139</v>
      </c>
      <c r="C51" s="1" t="s">
        <v>484</v>
      </c>
      <c r="D51" s="1">
        <v>-16</v>
      </c>
      <c r="E51" s="1">
        <v>5</v>
      </c>
      <c r="F51" s="1">
        <v>7</v>
      </c>
      <c r="G51" s="1">
        <v>-10</v>
      </c>
      <c r="H51" s="1">
        <v>6</v>
      </c>
      <c r="I51" s="1">
        <v>9</v>
      </c>
      <c r="J51" s="1">
        <v>-5</v>
      </c>
      <c r="K51" s="1">
        <v>16</v>
      </c>
      <c r="L51" s="1">
        <v>11</v>
      </c>
      <c r="M51" s="1" t="s">
        <v>9</v>
      </c>
      <c r="N51" s="1">
        <v>-28</v>
      </c>
      <c r="O51" s="1">
        <v>1</v>
      </c>
      <c r="P51" s="1">
        <v>7</v>
      </c>
      <c r="Q51" s="1">
        <v>9</v>
      </c>
      <c r="R51" s="1">
        <v>-8</v>
      </c>
      <c r="S51" s="1">
        <v>-6</v>
      </c>
      <c r="T51" s="1">
        <v>6</v>
      </c>
      <c r="U51" s="1">
        <v>-8</v>
      </c>
      <c r="V51" s="1" t="s">
        <v>9</v>
      </c>
      <c r="W51" s="1" t="s">
        <v>9</v>
      </c>
      <c r="X51" s="1" t="s">
        <v>9</v>
      </c>
      <c r="Y51" s="1">
        <v>-4</v>
      </c>
      <c r="Z51" s="1">
        <v>17</v>
      </c>
      <c r="AA51" s="1">
        <v>10</v>
      </c>
      <c r="AB51" s="1">
        <v>0</v>
      </c>
      <c r="AC51" s="1">
        <v>7</v>
      </c>
      <c r="AE51">
        <f t="shared" si="0"/>
        <v>12</v>
      </c>
      <c r="AF51">
        <f t="shared" si="1"/>
        <v>3</v>
      </c>
      <c r="AG51">
        <f t="shared" si="2"/>
        <v>2</v>
      </c>
      <c r="AH51">
        <f t="shared" si="3"/>
        <v>0</v>
      </c>
      <c r="AI51">
        <f t="shared" si="4"/>
        <v>17</v>
      </c>
    </row>
    <row r="52" spans="1:61" x14ac:dyDescent="0.25">
      <c r="A52" s="1" t="s">
        <v>135</v>
      </c>
      <c r="B52" s="1" t="s">
        <v>153</v>
      </c>
      <c r="C52" s="1" t="s">
        <v>191</v>
      </c>
      <c r="D52" s="1" t="s">
        <v>9</v>
      </c>
      <c r="E52" s="1" t="s">
        <v>9</v>
      </c>
      <c r="F52" s="1" t="s">
        <v>9</v>
      </c>
      <c r="G52" s="1" t="s">
        <v>9</v>
      </c>
      <c r="H52" s="1">
        <v>-9</v>
      </c>
      <c r="I52" s="1">
        <v>-17</v>
      </c>
      <c r="J52" s="1">
        <v>-9</v>
      </c>
      <c r="K52" s="1">
        <v>-1</v>
      </c>
      <c r="L52" s="1">
        <v>-9</v>
      </c>
      <c r="M52" s="1">
        <v>5</v>
      </c>
      <c r="N52" s="1">
        <v>-28</v>
      </c>
      <c r="O52" s="1">
        <v>1</v>
      </c>
      <c r="P52" s="1">
        <v>16</v>
      </c>
      <c r="Q52" s="1">
        <v>2</v>
      </c>
      <c r="R52" s="1">
        <v>-14</v>
      </c>
      <c r="S52" s="1">
        <v>7</v>
      </c>
      <c r="T52" s="1" t="s">
        <v>9</v>
      </c>
      <c r="U52" s="1">
        <v>7</v>
      </c>
      <c r="V52" s="1" t="s">
        <v>9</v>
      </c>
      <c r="W52" s="1" t="s">
        <v>9</v>
      </c>
      <c r="X52" s="1" t="s">
        <v>9</v>
      </c>
      <c r="Y52" s="1">
        <v>-49</v>
      </c>
      <c r="Z52" s="1">
        <v>13</v>
      </c>
      <c r="AA52" s="1">
        <v>6</v>
      </c>
      <c r="AB52" s="1">
        <v>0</v>
      </c>
      <c r="AC52" s="1">
        <v>7</v>
      </c>
      <c r="AE52">
        <f t="shared" si="0"/>
        <v>0</v>
      </c>
      <c r="AF52">
        <f t="shared" si="1"/>
        <v>2</v>
      </c>
      <c r="AG52">
        <f t="shared" si="2"/>
        <v>2</v>
      </c>
      <c r="AH52">
        <f t="shared" si="3"/>
        <v>9</v>
      </c>
      <c r="AI52">
        <f t="shared" si="4"/>
        <v>13</v>
      </c>
    </row>
    <row r="53" spans="1:61" x14ac:dyDescent="0.25">
      <c r="A53" s="1" t="s">
        <v>135</v>
      </c>
      <c r="B53" s="1" t="s">
        <v>476</v>
      </c>
      <c r="C53" s="1" t="s">
        <v>477</v>
      </c>
      <c r="D53" s="1">
        <v>9</v>
      </c>
      <c r="E53" s="1">
        <v>3</v>
      </c>
      <c r="F53" s="1">
        <v>-2</v>
      </c>
      <c r="G53" s="1">
        <v>-14</v>
      </c>
      <c r="H53" s="1" t="s">
        <v>9</v>
      </c>
      <c r="I53" s="1">
        <v>-1</v>
      </c>
      <c r="J53" s="1">
        <v>-13</v>
      </c>
      <c r="K53" s="1">
        <v>3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Q53" s="1" t="s">
        <v>9</v>
      </c>
      <c r="R53" s="1">
        <v>17</v>
      </c>
      <c r="S53" s="1">
        <v>7</v>
      </c>
      <c r="T53" s="1">
        <v>0</v>
      </c>
      <c r="U53" s="1">
        <v>-2</v>
      </c>
      <c r="V53" s="1" t="s">
        <v>9</v>
      </c>
      <c r="W53" s="1" t="s">
        <v>9</v>
      </c>
      <c r="X53" s="1" t="s">
        <v>9</v>
      </c>
      <c r="Y53" s="1">
        <v>7</v>
      </c>
      <c r="Z53" s="1">
        <v>11</v>
      </c>
      <c r="AA53" s="1">
        <v>5</v>
      </c>
      <c r="AB53" s="1">
        <v>1</v>
      </c>
      <c r="AC53" s="1">
        <v>5</v>
      </c>
      <c r="AE53">
        <f t="shared" si="0"/>
        <v>0</v>
      </c>
      <c r="AF53">
        <f t="shared" si="1"/>
        <v>9</v>
      </c>
      <c r="AG53">
        <f t="shared" si="2"/>
        <v>2</v>
      </c>
      <c r="AH53">
        <f t="shared" si="3"/>
        <v>0</v>
      </c>
      <c r="AI53">
        <f t="shared" si="4"/>
        <v>11</v>
      </c>
    </row>
    <row r="54" spans="1:61" x14ac:dyDescent="0.25">
      <c r="A54" s="1" t="s">
        <v>135</v>
      </c>
      <c r="B54" s="1" t="s">
        <v>638</v>
      </c>
      <c r="C54" s="1" t="s">
        <v>639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>
        <v>-19</v>
      </c>
      <c r="S54" s="1">
        <v>0</v>
      </c>
      <c r="T54" s="1">
        <v>-17</v>
      </c>
      <c r="U54" s="1" t="s">
        <v>9</v>
      </c>
      <c r="V54" s="1" t="s">
        <v>9</v>
      </c>
      <c r="W54" s="1" t="s">
        <v>9</v>
      </c>
      <c r="X54" s="1" t="s">
        <v>9</v>
      </c>
      <c r="Y54" s="1">
        <v>-36</v>
      </c>
      <c r="Z54" s="1">
        <v>3</v>
      </c>
      <c r="AA54" s="1">
        <v>0</v>
      </c>
      <c r="AB54" s="1">
        <v>1</v>
      </c>
      <c r="AC54" s="1">
        <v>2</v>
      </c>
      <c r="AE54">
        <f>IF(ISERROR(VLOOKUP($C54,$A$63:$C$109,3,FALSE)=1),0,IF(VLOOKUP($C54,$A$63:$C$109,3,FALSE)=1,1,0))+IF(ISERROR(VLOOKUP($C54,$D$62:$F$109,3,FALSE)=1),0,IF(VLOOKUP($C54,$D$62:$F$109,3,FALSE)=1,1,0))+IF(ISERROR(VLOOKUP($C54,$G$62:$I$109,3,FALSE)=1),0,IF(VLOOKUP($C54,$G$62:$I$109,3,FALSE)=1,1,0))+IF(ISERROR(VLOOKUP($C54,$J$62:$L$108,3,FALSE)=1),0,IF(VLOOKUP($C54,$J$62:$L$108,3,FALSE)=1,1,0))+IF(ISERROR(VLOOKUP($C54,$M$62:$O$109,3,FALSE)=1),0,IF(VLOOKUP($C54,$M$62:$O$109,3,FALSE)=1,1,0))+IF(ISERROR(VLOOKUP($C54,$P$62:$R$109,3,FALSE)=1),0,IF(VLOOKUP($C54,$P$62:$R$109,3,FALSE)=1,1,0))+IF(ISERROR(VLOOKUP($C54,$S$62:$U$109,3,FALSE)=1),0,IF(VLOOKUP($C54,$S$62:$U$109,3,FALSE)=1,1,0))+IF(ISERROR(VLOOKUP($C54,$V$62:$X$109,3,FALSE)=1),0,IF(VLOOKUP($C54,$V$62:$X$109,3,FALSE)=1,1,0))+IF(ISERROR(VLOOKUP($C54,$Y$62:$AA$109,3,FALSE)=1),0,IF(VLOOKUP($C54,$Y$62:$AA$109,3,FALSE)=1,1,0))+IF(ISERROR(VLOOKUP($C54,$AB$62:$AD$109,3,FALSE)=1),0,IF(VLOOKUP($C54,$AB$62:$AD$109,3,FALSE)=1,1,0))+IF(ISERROR(VLOOKUP($C54,$AE$62:$AG$109,3,FALSE)=1),0,IF(VLOOKUP($C54,$AE$62:$AG$109,3,FALSE)=1,1,0))+IF(ISERROR(VLOOKUP($C54,$AH$62:$AJ$109,3,FALSE)=1),0,IF(VLOOKUP($C54,$AH$62:$AJ$109,3,FALSE)=1,1,0))+IF(ISERROR(VLOOKUP($C54,$AK$62:$AM$109,3,FALSE)=1),0,IF(VLOOKUP($C54,$AK$62:$AM$109,3,FALSE)=1,1,0))+IF(ISERROR(VLOOKUP($C54,$AN$62:$AP$109,3,FALSE)=1),0,IF(VLOOKUP($C54,$AN$62:$AP$109,3,FALSE)=1,1,0))+IF(ISERROR(VLOOKUP($C54,$AQ$62:$AS$109,3,FALSE)=1),0,IF(VLOOKUP($C54,$AQ$62:$AS$109,3,FALSE)=1,1,0))+IF(ISERROR(VLOOKUP($C54,$AT$62:$AV$109,3,FALSE)=1),0,IF(VLOOKUP($C54,$AT$62:$AV$109,3,FALSE)=1,1,0))+IF(ISERROR(VLOOKUP($C54,$AW$62:$AY$109,3,FALSE)=1),0,IF(VLOOKUP($C54,$AW$62:$AY$109,3,FALSE)=1,1,0))+IF(ISERROR(VLOOKUP($C54,$AZ$62:$BB$109,3,FALSE)=1),0,IF(VLOOKUP($C54,$AZ$62:$BB$109,3,FALSE)=1,1,0))+IF(ISERROR(VLOOKUP($C54,$BC$62:$BE$109,3,FALSE)=1),0,IF(VLOOKUP($C54,$BC$62:$BE$109,3,FALSE)=1,1,0))+IF(ISERROR(VLOOKUP($C54,$BF$62:$BH$109,3,FALSE)=1),0,IF(VLOOKUP($C54,$BF$62:$BH$109,3,FALSE)=1,1,0))+IF(ISERROR(VLOOKUP($C54,$BI$62:$BK$109,3,FALSE)=1),0,IF(VLOOKUP($C54,$BI$62:$BK$109,3,FALSE)=1,1,0))</f>
        <v>0</v>
      </c>
      <c r="AF54">
        <f>IF(ISERROR(VLOOKUP($C54,$A$62:$C$108,3,FALSE)=2),0,IF(VLOOKUP($C54,$A$62:$C$108,3,FALSE)=2,1,0))+IF(ISERROR(VLOOKUP($C54,$D$62:$F$109,3,FALSE)=2),0,IF(VLOOKUP($C54,$D$62:$F$109,3,FALSE)=2,1,0))+IF(ISERROR(VLOOKUP($C54,$G$62:$I$109,3,FALSE)=2),0,IF(VLOOKUP($C54,$G$62:$I$109,3,FALSE)=2,1,0))+IF(ISERROR(VLOOKUP($C54,$J$62:$L$108,3,FALSE)=2),0,IF(VLOOKUP($C54,$J$62:$L$108,3,FALSE)=2,1,0))+IF(ISERROR(VLOOKUP($C54,$M$62:$O$109,3,FALSE)=2),0,IF(VLOOKUP($C54,$M$62:$O$109,3,FALSE)=2,1,0))+IF(ISERROR(VLOOKUP($C54,$P$62:$R$109,3,FALSE)=2),0,IF(VLOOKUP($C54,$P$62:$R$109,3,FALSE)=2,1,0))+IF(ISERROR(VLOOKUP($C54,$S$62:$U$109,3,FALSE)=2),0,IF(VLOOKUP($C54,$S$62:$U$109,3,FALSE)=2,1,0))+IF(ISERROR(VLOOKUP($C54,$V$62:$X$109,3,FALSE)=2),0,IF(VLOOKUP($C54,$V$62:$X$109,3,FALSE)=2,1,0))+IF(ISERROR(VLOOKUP($C54,$Y$62:$AA$109,3,FALSE)=2),0,IF(VLOOKUP($C54,$Y$62:$AA$109,3,FALSE)=2,1,0))+IF(ISERROR(VLOOKUP($C54,$AB$62:$AD$109,3,FALSE)=2),0,IF(VLOOKUP($C54,$AB$62:$AD$109,3,FALSE)=2,1,0))+IF(ISERROR(VLOOKUP($C54,$AE$62:$AG$109,3,FALSE)=2),0,IF(VLOOKUP($C54,$AE$62:$AG$109,3,FALSE)=2,1,0))+IF(ISERROR(VLOOKUP($C54,$AH$62:$AJ$109,3,FALSE)=2),0,IF(VLOOKUP($C54,$AH$62:$AJ$109,3,FALSE)=2,1,0))+IF(ISERROR(VLOOKUP($C54,$AK$62:$AM$109,3,FALSE)=2),0,IF(VLOOKUP($C54,$AK$62:$AM$109,3,FALSE)=2,1,0))+IF(ISERROR(VLOOKUP($C54,$AN$62:$AP$109,3,FALSE)=2),0,IF(VLOOKUP($C54,$AN$62:$AP$109,3,FALSE)=2,1,0))+IF(ISERROR(VLOOKUP($C54,$AQ$62:$AS$109,3,FALSE)=2),0,IF(VLOOKUP($C54,$AQ$62:$AS$109,3,FALSE)=2,1,0))+IF(ISERROR(VLOOKUP($C54,$AT$62:$AV$109,3,FALSE)=2),0,IF(VLOOKUP($C54,$AT$62:$AV$109,3,FALSE)=2,1,0))+IF(ISERROR(VLOOKUP($C54,$AW$62:$AY$109,3,FALSE)=2),0,IF(VLOOKUP($C54,$AW$62:$AY$109,3,FALSE)=2,1,0))+IF(ISERROR(VLOOKUP($C54,$AZ$62:$BB$109,3,FALSE)=2),0,IF(VLOOKUP($C54,$AZ$62:$BB$109,3,FALSE)=2,1,0))+IF(ISERROR(VLOOKUP($C54,$BC$62:$BE$109,3,FALSE)=2),0,IF(VLOOKUP($C54,$BC$62:$BE$109,3,FALSE)=2,1,0))+IF(ISERROR(VLOOKUP($C54,$BF$62:$BH$109,3,FALSE)=2),0,IF(VLOOKUP($C54,$BF$62:$BH$109,3,FALSE)=2,1,0))+IF(ISERROR(VLOOKUP($C54,$BI$62:$BK$109,3,FALSE)=2),0,IF(VLOOKUP($C54,$BI$62:$BK$109,3,FALSE)=2,1,0))</f>
        <v>3</v>
      </c>
      <c r="AG54">
        <f>IF(ISERROR(VLOOKUP($C54,$A$62:$C$108,3,FALSE)=3),0,IF(VLOOKUP($C54,$A$62:$C$108,3,FALSE)=3,1,0))+IF(ISERROR(VLOOKUP($C54,$D$62:$F$109,3,FALSE)=3),0,IF(VLOOKUP($C54,$D$62:$F$109,3,FALSE)=3,1,0))+IF(ISERROR(VLOOKUP($C54,$G$62:$I$109,3,FALSE)=3),0,IF(VLOOKUP($C54,$G$62:$I$109,3,FALSE)=3,1,0))+IF(ISERROR(VLOOKUP($C54,$J$62:$L$108,3,FALSE)=3),0,IF(VLOOKUP($C54,$J$62:$L$108,3,FALSE)=3,1,0))+IF(ISERROR(VLOOKUP($C54,$M$62:$O$109,3,FALSE)=3),0,IF(VLOOKUP($C54,$M$62:$O$109,3,FALSE)=3,1,0))+IF(ISERROR(VLOOKUP($C54,$P$62:$R$109,3,FALSE)=3),0,IF(VLOOKUP($C54,$P$62:$R$109,3,FALSE)=3,1,0))+IF(ISERROR(VLOOKUP($C54,$S$62:$U$109,3,FALSE)=3),0,IF(VLOOKUP($C54,$S$62:$U$109,3,FALSE)=3,1,0))+IF(ISERROR(VLOOKUP($C54,$V$62:$X$109,3,FALSE)=3),0,IF(VLOOKUP($C54,$V$62:$X$109,3,FALSE)=3,1,0))+IF(ISERROR(VLOOKUP($C54,$Y$62:$AA$109,3,FALSE)=3),0,IF(VLOOKUP($C54,$Y$62:$AA$109,3,FALSE)=3,1,0))+IF(ISERROR(VLOOKUP($C54,$AB$62:$AD$109,3,FALSE)=3),0,IF(VLOOKUP($C54,$AB$62:$AD$109,3,FALSE)=3,1,0))+IF(ISERROR(VLOOKUP($C54,$AE$62:$AG$109,3,FALSE)=3),0,IF(VLOOKUP($C54,$AE$62:$AG$109,3,FALSE)=3,1,0))+IF(ISERROR(VLOOKUP($C54,$AH$62:$AJ$109,3,FALSE)=3),0,IF(VLOOKUP($C54,$AH$62:$AJ$109,3,FALSE)=3,1,0))+IF(ISERROR(VLOOKUP($C54,$AK$62:$AM$109,3,FALSE)=3),0,IF(VLOOKUP($C54,$AK$62:$AM$109,3,FALSE)=3,1,0))+IF(ISERROR(VLOOKUP($C54,$AN$62:$AP$109,3,FALSE)=3),0,IF(VLOOKUP($C54,$AN$62:$AP$109,3,FALSE)=3,1,0))+IF(ISERROR(VLOOKUP($C54,$AQ$62:$AS$109,3,FALSE)=3),0,IF(VLOOKUP($C54,$AQ$62:$AS$109,3,FALSE)=3,1,0))+IF(ISERROR(VLOOKUP($C54,$AT$62:$AV$109,3,FALSE)=3),0,IF(VLOOKUP($C54,$AT$62:$AV$109,3,FALSE)=3,1,0))+IF(ISERROR(VLOOKUP($C54,$AW$62:$AY$109,3,FALSE)=3),0,IF(VLOOKUP($C54,$AW$62:$AY$109,3,FALSE)=3,1,0))+IF(ISERROR(VLOOKUP($C54,$AZ$62:$BB$109,3,FALSE)=3),0,IF(VLOOKUP($C54,$AZ$62:$BB$109,3,FALSE)=3,1,0))+IF(ISERROR(VLOOKUP($C54,$BC$62:$BE$109,3,FALSE)=3),0,IF(VLOOKUP($C54,$BC$62:$BE$109,3,FALSE)=3,1,0))+IF(ISERROR(VLOOKUP($C54,$BF$62:$BH$109,3,FALSE)=3),0,IF(VLOOKUP($C54,$BF$62:$BH$109,3,FALSE)=3,1,0))+IF(ISERROR(VLOOKUP($C54,$BI$62:$BK$109,3,FALSE)=3),0,IF(VLOOKUP($C54,$BI$62:$BK$109,3,FALSE)=3,1,0))</f>
        <v>0</v>
      </c>
      <c r="AH54">
        <f>IF(ISERROR(VLOOKUP($C54,$A$62:$C$108,3,FALSE)=4),0,IF(VLOOKUP($C54,$A$62:$C$108,3,FALSE)=4,1,0))+IF(ISERROR(VLOOKUP($C54,$D$62:$F$109,3,FALSE)=4),0,IF(VLOOKUP($C54,$D$62:$F$109,3,FALSE)=4,1,0))+IF(ISERROR(VLOOKUP($C54,$G$62:$I$109,3,FALSE)=4),0,IF(VLOOKUP($C54,$G$62:$I$109,3,FALSE)=4,1,0))+IF(ISERROR(VLOOKUP($C54,$J$62:$L$108,3,FALSE)=4),0,IF(VLOOKUP($C54,$J$62:$L$108,3,FALSE)=4,1,0))+IF(ISERROR(VLOOKUP($C54,$M$62:$O$109,3,FALSE)=4),0,IF(VLOOKUP($C54,$M$62:$O$109,3,FALSE)=4,1,0))+IF(ISERROR(VLOOKUP($C54,$P$62:$R$109,3,FALSE)=4),0,IF(VLOOKUP($C54,$P$62:$R$109,3,FALSE)=4,1,0))+IF(ISERROR(VLOOKUP($C54,$S$62:$U$109,3,FALSE)=4),0,IF(VLOOKUP($C54,$S$62:$U$109,3,FALSE)=4,1,0))+IF(ISERROR(VLOOKUP($C54,$V$62:$X$109,3,FALSE)=4),0,IF(VLOOKUP($C54,$V$62:$X$109,3,FALSE)=4,1,0))+IF(ISERROR(VLOOKUP($C54,$Y$62:$AA$109,3,FALSE)=4),0,IF(VLOOKUP($C54,$Y$62:$AA$109,3,FALSE)=4,1,0))+IF(ISERROR(VLOOKUP($C54,$AB$62:$AD$109,3,FALSE)=4),0,IF(VLOOKUP($C54,$AB$62:$AD$109,3,FALSE)=4,1,0))+IF(ISERROR(VLOOKUP($C54,$AE$62:$AG$109,3,FALSE)=4),0,IF(VLOOKUP($C54,$AE$62:$AG$109,3,FALSE)=4,1,0))+IF(ISERROR(VLOOKUP($C54,$AH$62:$AJ$109,3,FALSE)=4),0,IF(VLOOKUP($C54,$AH$62:$AJ$109,3,FALSE)=4,1,0))+IF(ISERROR(VLOOKUP($C54,$AK$62:$AM$109,3,FALSE)=4),0,IF(VLOOKUP($C54,$AK$62:$AM$109,3,FALSE)=4,1,0))+IF(ISERROR(VLOOKUP($C54,$AN$62:$AP$109,3,FALSE)=4),0,IF(VLOOKUP($C54,$AN$62:$AP$109,3,FALSE)=4,1,0))+IF(ISERROR(VLOOKUP($C54,$AQ$62:$AS$109,3,FALSE)=4),0,IF(VLOOKUP($C54,$AQ$62:$AS$109,3,FALSE)=4,1,0))+IF(ISERROR(VLOOKUP($C54,$AT$62:$AV$109,3,FALSE)=4),0,IF(VLOOKUP($C54,$AT$62:$AV$109,3,FALSE)=4,1,0))+IF(ISERROR(VLOOKUP($C54,$AW$62:$AY$109,3,FALSE)=4),0,IF(VLOOKUP($C54,$AW$62:$AY$109,3,FALSE)=4,1,0))+IF(ISERROR(VLOOKUP($C54,$AZ$62:$BB$109,3,FALSE)=4),0,IF(VLOOKUP($C54,$AZ$62:$BB$109,3,FALSE)=4,1,0))+IF(ISERROR(VLOOKUP($C54,$BC$62:$BE$109,3,FALSE)=4),0,IF(VLOOKUP($C54,$BC$62:$BE$109,3,FALSE)=4,1,0))+IF(ISERROR(VLOOKUP($C54,$BF$62:$BH$109,3,FALSE)=4),0,IF(VLOOKUP($C54,$BF$62:$BH$109,3,FALSE)=4,1,0))+IF(ISERROR(VLOOKUP($C54,$BI$62:$BK$109,3,FALSE)=4),0,IF(VLOOKUP($C54,$BI$62:$BK$109,3,FALSE)=4,1,0))</f>
        <v>0</v>
      </c>
      <c r="AI54">
        <f>SUM(AE54:AH54)</f>
        <v>3</v>
      </c>
    </row>
    <row r="62" spans="1:61" x14ac:dyDescent="0.25">
      <c r="A62" t="s">
        <v>527</v>
      </c>
      <c r="D62" t="s">
        <v>528</v>
      </c>
      <c r="G62" t="s">
        <v>529</v>
      </c>
      <c r="J62" t="s">
        <v>530</v>
      </c>
      <c r="M62" t="s">
        <v>531</v>
      </c>
      <c r="P62" t="s">
        <v>532</v>
      </c>
      <c r="S62" t="s">
        <v>533</v>
      </c>
      <c r="V62" t="s">
        <v>534</v>
      </c>
      <c r="Y62" t="s">
        <v>535</v>
      </c>
      <c r="AB62" t="s">
        <v>536</v>
      </c>
      <c r="AE62" t="s">
        <v>537</v>
      </c>
      <c r="AH62" t="s">
        <v>538</v>
      </c>
      <c r="AK62" t="s">
        <v>539</v>
      </c>
      <c r="AN62" t="s">
        <v>540</v>
      </c>
      <c r="AQ62" t="s">
        <v>541</v>
      </c>
      <c r="AT62" t="s">
        <v>542</v>
      </c>
      <c r="AW62" t="s">
        <v>543</v>
      </c>
      <c r="AZ62" t="s">
        <v>544</v>
      </c>
      <c r="BC62" t="s">
        <v>553</v>
      </c>
      <c r="BF62" t="s">
        <v>554</v>
      </c>
      <c r="BI62" t="s">
        <v>555</v>
      </c>
    </row>
    <row r="63" spans="1:61" x14ac:dyDescent="0.25">
      <c r="A63" t="s">
        <v>568</v>
      </c>
      <c r="B63">
        <v>9</v>
      </c>
      <c r="C63">
        <v>1</v>
      </c>
      <c r="D63" t="s">
        <v>568</v>
      </c>
      <c r="E63">
        <v>3</v>
      </c>
      <c r="F63">
        <v>1</v>
      </c>
      <c r="G63" t="s">
        <v>568</v>
      </c>
      <c r="H63">
        <v>-2</v>
      </c>
      <c r="I63">
        <v>1</v>
      </c>
      <c r="J63" t="s">
        <v>568</v>
      </c>
      <c r="K63">
        <v>6</v>
      </c>
      <c r="L63">
        <v>1</v>
      </c>
      <c r="M63" t="s">
        <v>568</v>
      </c>
      <c r="N63">
        <v>-11</v>
      </c>
      <c r="O63">
        <v>1</v>
      </c>
      <c r="P63" t="s">
        <v>595</v>
      </c>
      <c r="Q63">
        <v>-3</v>
      </c>
      <c r="R63">
        <v>1</v>
      </c>
      <c r="S63" t="s">
        <v>595</v>
      </c>
      <c r="T63">
        <v>12</v>
      </c>
      <c r="U63">
        <v>1</v>
      </c>
      <c r="V63" t="s">
        <v>595</v>
      </c>
      <c r="W63">
        <v>6</v>
      </c>
      <c r="X63">
        <v>1</v>
      </c>
      <c r="Y63" t="s">
        <v>595</v>
      </c>
      <c r="Z63">
        <v>-39</v>
      </c>
      <c r="AA63">
        <v>1</v>
      </c>
      <c r="AB63" t="s">
        <v>97</v>
      </c>
      <c r="AC63">
        <v>-7</v>
      </c>
      <c r="AD63">
        <v>1</v>
      </c>
      <c r="AE63" t="s">
        <v>362</v>
      </c>
      <c r="AF63">
        <v>-14</v>
      </c>
      <c r="AG63">
        <v>1</v>
      </c>
      <c r="AH63" t="s">
        <v>604</v>
      </c>
      <c r="AI63">
        <v>4</v>
      </c>
      <c r="AJ63">
        <v>1</v>
      </c>
      <c r="AK63" t="s">
        <v>604</v>
      </c>
      <c r="AL63">
        <v>17</v>
      </c>
      <c r="AM63">
        <v>1</v>
      </c>
      <c r="AN63" t="s">
        <v>595</v>
      </c>
      <c r="AO63">
        <v>-5</v>
      </c>
      <c r="AP63">
        <v>1</v>
      </c>
      <c r="AQ63" t="s">
        <v>595</v>
      </c>
      <c r="AR63">
        <v>-2</v>
      </c>
      <c r="AS63">
        <v>1</v>
      </c>
      <c r="AT63" t="s">
        <v>362</v>
      </c>
      <c r="AU63">
        <v>18</v>
      </c>
      <c r="AV63">
        <v>1</v>
      </c>
      <c r="AW63" t="s">
        <v>362</v>
      </c>
      <c r="AX63">
        <v>6</v>
      </c>
      <c r="AY63">
        <v>1</v>
      </c>
      <c r="AZ63" t="s">
        <v>97</v>
      </c>
      <c r="BA63">
        <v>-8</v>
      </c>
      <c r="BB63">
        <v>1</v>
      </c>
    </row>
    <row r="64" spans="1:61" x14ac:dyDescent="0.25">
      <c r="A64" t="s">
        <v>477</v>
      </c>
      <c r="B64">
        <v>9</v>
      </c>
      <c r="C64">
        <v>2</v>
      </c>
      <c r="D64" t="s">
        <v>477</v>
      </c>
      <c r="E64">
        <v>3</v>
      </c>
      <c r="F64">
        <v>2</v>
      </c>
      <c r="G64" t="s">
        <v>477</v>
      </c>
      <c r="H64">
        <v>-2</v>
      </c>
      <c r="I64">
        <v>2</v>
      </c>
      <c r="J64" t="s">
        <v>595</v>
      </c>
      <c r="K64">
        <v>6</v>
      </c>
      <c r="L64">
        <v>2</v>
      </c>
      <c r="M64" t="s">
        <v>595</v>
      </c>
      <c r="N64">
        <v>-11</v>
      </c>
      <c r="O64">
        <v>2</v>
      </c>
      <c r="P64" t="s">
        <v>63</v>
      </c>
      <c r="Q64">
        <v>-3</v>
      </c>
      <c r="R64">
        <v>2</v>
      </c>
      <c r="S64" t="s">
        <v>82</v>
      </c>
      <c r="T64">
        <v>12</v>
      </c>
      <c r="U64">
        <v>2</v>
      </c>
      <c r="V64" t="s">
        <v>315</v>
      </c>
      <c r="W64">
        <v>6</v>
      </c>
      <c r="X64">
        <v>2</v>
      </c>
      <c r="Y64" t="s">
        <v>568</v>
      </c>
      <c r="Z64">
        <v>-39</v>
      </c>
      <c r="AA64">
        <v>2</v>
      </c>
      <c r="AB64" t="s">
        <v>604</v>
      </c>
      <c r="AC64">
        <v>-7</v>
      </c>
      <c r="AD64">
        <v>2</v>
      </c>
      <c r="AE64" t="s">
        <v>604</v>
      </c>
      <c r="AF64">
        <v>-14</v>
      </c>
      <c r="AG64">
        <v>2</v>
      </c>
      <c r="AH64" t="s">
        <v>82</v>
      </c>
      <c r="AI64">
        <v>4</v>
      </c>
      <c r="AJ64">
        <v>2</v>
      </c>
      <c r="AK64" t="s">
        <v>315</v>
      </c>
      <c r="AL64">
        <v>17</v>
      </c>
      <c r="AM64">
        <v>2</v>
      </c>
      <c r="AN64" t="s">
        <v>315</v>
      </c>
      <c r="AO64">
        <v>-5</v>
      </c>
      <c r="AP64">
        <v>2</v>
      </c>
      <c r="AQ64" t="s">
        <v>362</v>
      </c>
      <c r="AR64">
        <v>-2</v>
      </c>
      <c r="AS64">
        <v>2</v>
      </c>
      <c r="AT64" t="s">
        <v>552</v>
      </c>
      <c r="AU64">
        <v>18</v>
      </c>
      <c r="AV64">
        <v>2</v>
      </c>
      <c r="AW64" t="s">
        <v>484</v>
      </c>
      <c r="AX64">
        <v>6</v>
      </c>
      <c r="AY64">
        <v>2</v>
      </c>
      <c r="AZ64" t="s">
        <v>484</v>
      </c>
      <c r="BA64">
        <v>-8</v>
      </c>
      <c r="BB64">
        <v>2</v>
      </c>
    </row>
    <row r="65" spans="1:54" x14ac:dyDescent="0.25">
      <c r="A65" t="s">
        <v>315</v>
      </c>
      <c r="B65">
        <v>9</v>
      </c>
      <c r="C65">
        <v>3</v>
      </c>
      <c r="D65" t="s">
        <v>315</v>
      </c>
      <c r="E65">
        <v>3</v>
      </c>
      <c r="F65">
        <v>3</v>
      </c>
      <c r="G65" t="s">
        <v>315</v>
      </c>
      <c r="H65">
        <v>-2</v>
      </c>
      <c r="I65">
        <v>3</v>
      </c>
      <c r="J65" t="s">
        <v>315</v>
      </c>
      <c r="K65">
        <v>6</v>
      </c>
      <c r="L65">
        <v>3</v>
      </c>
      <c r="M65" t="s">
        <v>431</v>
      </c>
      <c r="N65">
        <v>-11</v>
      </c>
      <c r="O65">
        <v>3</v>
      </c>
      <c r="P65" t="s">
        <v>18</v>
      </c>
      <c r="Q65">
        <v>-3</v>
      </c>
      <c r="R65">
        <v>3</v>
      </c>
      <c r="S65" t="s">
        <v>18</v>
      </c>
      <c r="T65">
        <v>12</v>
      </c>
      <c r="U65">
        <v>3</v>
      </c>
      <c r="V65" t="s">
        <v>77</v>
      </c>
      <c r="W65">
        <v>6</v>
      </c>
      <c r="X65">
        <v>3</v>
      </c>
      <c r="Y65" t="s">
        <v>77</v>
      </c>
      <c r="Z65">
        <v>-39</v>
      </c>
      <c r="AA65">
        <v>3</v>
      </c>
      <c r="AB65" t="s">
        <v>315</v>
      </c>
      <c r="AC65">
        <v>-7</v>
      </c>
      <c r="AD65">
        <v>3</v>
      </c>
      <c r="AE65" t="s">
        <v>315</v>
      </c>
      <c r="AF65">
        <v>-14</v>
      </c>
      <c r="AG65">
        <v>3</v>
      </c>
      <c r="AH65" t="s">
        <v>63</v>
      </c>
      <c r="AI65">
        <v>4</v>
      </c>
      <c r="AJ65">
        <v>3</v>
      </c>
      <c r="AK65" t="s">
        <v>12</v>
      </c>
      <c r="AL65">
        <v>17</v>
      </c>
      <c r="AM65">
        <v>3</v>
      </c>
      <c r="AN65" t="s">
        <v>12</v>
      </c>
      <c r="AO65">
        <v>-5</v>
      </c>
      <c r="AP65">
        <v>3</v>
      </c>
      <c r="AQ65" t="s">
        <v>82</v>
      </c>
      <c r="AR65">
        <v>-2</v>
      </c>
      <c r="AS65">
        <v>3</v>
      </c>
      <c r="AT65" t="s">
        <v>631</v>
      </c>
      <c r="AU65">
        <v>18</v>
      </c>
      <c r="AV65">
        <v>3</v>
      </c>
      <c r="AW65" t="s">
        <v>114</v>
      </c>
      <c r="AX65">
        <v>6</v>
      </c>
      <c r="AY65">
        <v>3</v>
      </c>
      <c r="AZ65" t="s">
        <v>114</v>
      </c>
      <c r="BA65">
        <v>-8</v>
      </c>
      <c r="BB65">
        <v>3</v>
      </c>
    </row>
    <row r="66" spans="1:54" x14ac:dyDescent="0.25">
      <c r="A66" t="s">
        <v>12</v>
      </c>
      <c r="B66">
        <v>9</v>
      </c>
      <c r="C66">
        <v>4</v>
      </c>
      <c r="D66" t="s">
        <v>12</v>
      </c>
      <c r="E66">
        <v>3</v>
      </c>
      <c r="F66">
        <v>4</v>
      </c>
      <c r="G66" t="s">
        <v>12</v>
      </c>
      <c r="H66">
        <v>-2</v>
      </c>
      <c r="I66">
        <v>4</v>
      </c>
      <c r="J66" t="s">
        <v>12</v>
      </c>
      <c r="K66">
        <v>6</v>
      </c>
      <c r="L66">
        <v>4</v>
      </c>
      <c r="M66" t="s">
        <v>12</v>
      </c>
      <c r="N66">
        <v>-11</v>
      </c>
      <c r="O66">
        <v>4</v>
      </c>
      <c r="P66" t="s">
        <v>12</v>
      </c>
      <c r="Q66">
        <v>-3</v>
      </c>
      <c r="R66">
        <v>4</v>
      </c>
      <c r="S66" t="s">
        <v>12</v>
      </c>
      <c r="T66">
        <v>12</v>
      </c>
      <c r="U66">
        <v>4</v>
      </c>
      <c r="V66" t="s">
        <v>12</v>
      </c>
      <c r="W66">
        <v>6</v>
      </c>
      <c r="X66">
        <v>4</v>
      </c>
      <c r="Y66" t="s">
        <v>12</v>
      </c>
      <c r="Z66">
        <v>-39</v>
      </c>
      <c r="AA66">
        <v>4</v>
      </c>
      <c r="AB66" t="s">
        <v>12</v>
      </c>
      <c r="AC66">
        <v>-7</v>
      </c>
      <c r="AD66">
        <v>4</v>
      </c>
      <c r="AE66" t="s">
        <v>12</v>
      </c>
      <c r="AF66">
        <v>-14</v>
      </c>
      <c r="AG66">
        <v>4</v>
      </c>
      <c r="AH66" t="s">
        <v>460</v>
      </c>
      <c r="AI66">
        <v>4</v>
      </c>
      <c r="AJ66">
        <v>4</v>
      </c>
      <c r="AK66" t="s">
        <v>114</v>
      </c>
      <c r="AL66">
        <v>17</v>
      </c>
      <c r="AM66">
        <v>4</v>
      </c>
      <c r="AN66" t="s">
        <v>114</v>
      </c>
      <c r="AO66">
        <v>-5</v>
      </c>
      <c r="AP66">
        <v>4</v>
      </c>
      <c r="AQ66" t="s">
        <v>12</v>
      </c>
      <c r="AR66">
        <v>-2</v>
      </c>
      <c r="AS66">
        <v>4</v>
      </c>
      <c r="AT66" t="s">
        <v>114</v>
      </c>
      <c r="AU66">
        <v>18</v>
      </c>
      <c r="AV66">
        <v>4</v>
      </c>
      <c r="AW66" t="s">
        <v>631</v>
      </c>
      <c r="AX66">
        <v>6</v>
      </c>
      <c r="AY66">
        <v>4</v>
      </c>
      <c r="AZ66" t="s">
        <v>631</v>
      </c>
      <c r="BA66">
        <v>-8</v>
      </c>
      <c r="BB66">
        <v>4</v>
      </c>
    </row>
    <row r="67" spans="1:54" x14ac:dyDescent="0.25">
      <c r="A67" t="s">
        <v>97</v>
      </c>
      <c r="B67">
        <v>0</v>
      </c>
      <c r="C67">
        <v>1</v>
      </c>
      <c r="D67" t="s">
        <v>595</v>
      </c>
      <c r="E67">
        <v>5</v>
      </c>
      <c r="F67">
        <v>1</v>
      </c>
      <c r="G67" t="s">
        <v>595</v>
      </c>
      <c r="H67">
        <v>7</v>
      </c>
      <c r="I67">
        <v>1</v>
      </c>
      <c r="J67" t="s">
        <v>604</v>
      </c>
      <c r="K67">
        <v>-14</v>
      </c>
      <c r="L67">
        <v>1</v>
      </c>
      <c r="M67" t="s">
        <v>97</v>
      </c>
      <c r="N67">
        <v>-9</v>
      </c>
      <c r="O67">
        <v>1</v>
      </c>
      <c r="P67" t="s">
        <v>97</v>
      </c>
      <c r="Q67">
        <v>-1</v>
      </c>
      <c r="R67">
        <v>1</v>
      </c>
      <c r="S67" t="s">
        <v>63</v>
      </c>
      <c r="T67">
        <v>-13</v>
      </c>
      <c r="U67">
        <v>1</v>
      </c>
      <c r="V67" t="s">
        <v>63</v>
      </c>
      <c r="W67">
        <v>3</v>
      </c>
      <c r="X67">
        <v>1</v>
      </c>
      <c r="Y67" t="s">
        <v>63</v>
      </c>
      <c r="Z67">
        <v>-3</v>
      </c>
      <c r="AA67">
        <v>1</v>
      </c>
      <c r="AB67" t="s">
        <v>130</v>
      </c>
      <c r="AC67">
        <v>-5</v>
      </c>
      <c r="AD67">
        <v>1</v>
      </c>
      <c r="AE67" t="s">
        <v>635</v>
      </c>
      <c r="AF67">
        <v>-4</v>
      </c>
      <c r="AG67">
        <v>1</v>
      </c>
      <c r="AH67" t="s">
        <v>362</v>
      </c>
      <c r="AI67">
        <v>-8</v>
      </c>
      <c r="AJ67">
        <v>1</v>
      </c>
      <c r="AK67" t="s">
        <v>130</v>
      </c>
      <c r="AL67">
        <v>16</v>
      </c>
      <c r="AM67">
        <v>1</v>
      </c>
      <c r="AN67" t="s">
        <v>362</v>
      </c>
      <c r="AO67">
        <v>-1</v>
      </c>
      <c r="AP67">
        <v>1</v>
      </c>
      <c r="AQ67" t="s">
        <v>315</v>
      </c>
      <c r="AR67">
        <v>17</v>
      </c>
      <c r="AS67">
        <v>1</v>
      </c>
      <c r="AT67" t="s">
        <v>130</v>
      </c>
      <c r="AU67">
        <v>9</v>
      </c>
      <c r="AV67">
        <v>1</v>
      </c>
      <c r="AW67" t="s">
        <v>130</v>
      </c>
      <c r="AX67">
        <v>0</v>
      </c>
      <c r="AY67">
        <v>1</v>
      </c>
      <c r="AZ67" t="s">
        <v>130</v>
      </c>
      <c r="BA67">
        <v>-5</v>
      </c>
      <c r="BB67">
        <v>1</v>
      </c>
    </row>
    <row r="68" spans="1:54" x14ac:dyDescent="0.25">
      <c r="A68" t="s">
        <v>635</v>
      </c>
      <c r="B68">
        <v>0</v>
      </c>
      <c r="C68">
        <v>2</v>
      </c>
      <c r="D68" t="s">
        <v>524</v>
      </c>
      <c r="E68">
        <v>5</v>
      </c>
      <c r="F68">
        <v>2</v>
      </c>
      <c r="G68" t="s">
        <v>552</v>
      </c>
      <c r="H68">
        <v>7</v>
      </c>
      <c r="I68">
        <v>2</v>
      </c>
      <c r="J68" t="s">
        <v>97</v>
      </c>
      <c r="K68">
        <v>-14</v>
      </c>
      <c r="L68">
        <v>2</v>
      </c>
      <c r="M68" t="s">
        <v>631</v>
      </c>
      <c r="N68">
        <v>-9</v>
      </c>
      <c r="O68">
        <v>2</v>
      </c>
      <c r="P68" t="s">
        <v>477</v>
      </c>
      <c r="Q68">
        <v>-1</v>
      </c>
      <c r="R68">
        <v>2</v>
      </c>
      <c r="S68" t="s">
        <v>477</v>
      </c>
      <c r="T68">
        <v>-13</v>
      </c>
      <c r="U68">
        <v>2</v>
      </c>
      <c r="V68" t="s">
        <v>477</v>
      </c>
      <c r="W68">
        <v>3</v>
      </c>
      <c r="X68">
        <v>2</v>
      </c>
      <c r="Y68" t="s">
        <v>604</v>
      </c>
      <c r="Z68">
        <v>-3</v>
      </c>
      <c r="AA68">
        <v>2</v>
      </c>
      <c r="AB68" t="s">
        <v>635</v>
      </c>
      <c r="AC68">
        <v>-5</v>
      </c>
      <c r="AD68">
        <v>2</v>
      </c>
      <c r="AE68" t="s">
        <v>460</v>
      </c>
      <c r="AF68">
        <v>-4</v>
      </c>
      <c r="AG68">
        <v>2</v>
      </c>
      <c r="AH68" t="s">
        <v>315</v>
      </c>
      <c r="AI68">
        <v>-8</v>
      </c>
      <c r="AJ68">
        <v>2</v>
      </c>
      <c r="AK68" t="s">
        <v>82</v>
      </c>
      <c r="AL68">
        <v>16</v>
      </c>
      <c r="AM68">
        <v>2</v>
      </c>
      <c r="AN68" t="s">
        <v>130</v>
      </c>
      <c r="AO68">
        <v>-1</v>
      </c>
      <c r="AP68">
        <v>2</v>
      </c>
      <c r="AQ68" t="s">
        <v>604</v>
      </c>
      <c r="AR68">
        <v>17</v>
      </c>
      <c r="AS68">
        <v>2</v>
      </c>
      <c r="AT68" t="s">
        <v>315</v>
      </c>
      <c r="AU68">
        <v>9</v>
      </c>
      <c r="AV68">
        <v>2</v>
      </c>
      <c r="AW68" t="s">
        <v>315</v>
      </c>
      <c r="AX68">
        <v>0</v>
      </c>
      <c r="AY68">
        <v>2</v>
      </c>
      <c r="AZ68" t="s">
        <v>315</v>
      </c>
      <c r="BA68">
        <v>-5</v>
      </c>
      <c r="BB68">
        <v>2</v>
      </c>
    </row>
    <row r="69" spans="1:54" x14ac:dyDescent="0.25">
      <c r="A69" t="s">
        <v>604</v>
      </c>
      <c r="B69">
        <v>0</v>
      </c>
      <c r="C69">
        <v>3</v>
      </c>
      <c r="D69" t="s">
        <v>484</v>
      </c>
      <c r="E69">
        <v>5</v>
      </c>
      <c r="F69">
        <v>3</v>
      </c>
      <c r="G69" t="s">
        <v>484</v>
      </c>
      <c r="H69">
        <v>7</v>
      </c>
      <c r="I69">
        <v>3</v>
      </c>
      <c r="J69" t="s">
        <v>477</v>
      </c>
      <c r="K69">
        <v>-14</v>
      </c>
      <c r="L69">
        <v>3</v>
      </c>
      <c r="M69" t="s">
        <v>191</v>
      </c>
      <c r="N69">
        <v>-9</v>
      </c>
      <c r="O69">
        <v>3</v>
      </c>
      <c r="P69" t="s">
        <v>82</v>
      </c>
      <c r="Q69">
        <v>-1</v>
      </c>
      <c r="R69">
        <v>3</v>
      </c>
      <c r="S69" t="s">
        <v>77</v>
      </c>
      <c r="T69">
        <v>-13</v>
      </c>
      <c r="U69">
        <v>3</v>
      </c>
      <c r="V69" t="s">
        <v>602</v>
      </c>
      <c r="W69">
        <v>3</v>
      </c>
      <c r="X69">
        <v>3</v>
      </c>
      <c r="Y69" t="s">
        <v>602</v>
      </c>
      <c r="Z69">
        <v>-3</v>
      </c>
      <c r="AA69">
        <v>3</v>
      </c>
      <c r="AB69" t="s">
        <v>210</v>
      </c>
      <c r="AC69">
        <v>-5</v>
      </c>
      <c r="AD69">
        <v>3</v>
      </c>
      <c r="AE69" t="s">
        <v>210</v>
      </c>
      <c r="AF69">
        <v>-4</v>
      </c>
      <c r="AG69">
        <v>3</v>
      </c>
      <c r="AH69" t="s">
        <v>70</v>
      </c>
      <c r="AI69">
        <v>-8</v>
      </c>
      <c r="AJ69">
        <v>3</v>
      </c>
      <c r="AK69" t="s">
        <v>191</v>
      </c>
      <c r="AL69">
        <v>16</v>
      </c>
      <c r="AM69">
        <v>3</v>
      </c>
      <c r="AN69" t="s">
        <v>82</v>
      </c>
      <c r="AO69">
        <v>-1</v>
      </c>
      <c r="AP69">
        <v>3</v>
      </c>
      <c r="AQ69" t="s">
        <v>477</v>
      </c>
      <c r="AR69">
        <v>17</v>
      </c>
      <c r="AS69">
        <v>3</v>
      </c>
      <c r="AT69" t="s">
        <v>82</v>
      </c>
      <c r="AU69">
        <v>9</v>
      </c>
      <c r="AV69">
        <v>3</v>
      </c>
      <c r="AW69" t="s">
        <v>82</v>
      </c>
      <c r="AX69">
        <v>0</v>
      </c>
      <c r="AY69">
        <v>3</v>
      </c>
      <c r="AZ69" t="s">
        <v>82</v>
      </c>
      <c r="BA69">
        <v>-5</v>
      </c>
      <c r="BB69">
        <v>3</v>
      </c>
    </row>
    <row r="70" spans="1:54" x14ac:dyDescent="0.25">
      <c r="A70" t="s">
        <v>82</v>
      </c>
      <c r="B70">
        <v>0</v>
      </c>
      <c r="C70">
        <v>4</v>
      </c>
      <c r="D70" t="s">
        <v>82</v>
      </c>
      <c r="E70">
        <v>5</v>
      </c>
      <c r="F70">
        <v>4</v>
      </c>
      <c r="G70" t="s">
        <v>82</v>
      </c>
      <c r="H70">
        <v>7</v>
      </c>
      <c r="I70">
        <v>4</v>
      </c>
      <c r="J70" t="s">
        <v>82</v>
      </c>
      <c r="K70">
        <v>-14</v>
      </c>
      <c r="L70">
        <v>4</v>
      </c>
      <c r="M70" t="s">
        <v>82</v>
      </c>
      <c r="N70">
        <v>-9</v>
      </c>
      <c r="O70">
        <v>4</v>
      </c>
      <c r="P70" t="s">
        <v>315</v>
      </c>
      <c r="Q70">
        <v>-1</v>
      </c>
      <c r="R70">
        <v>4</v>
      </c>
      <c r="S70" t="s">
        <v>315</v>
      </c>
      <c r="T70">
        <v>-13</v>
      </c>
      <c r="U70">
        <v>4</v>
      </c>
      <c r="V70" t="s">
        <v>65</v>
      </c>
      <c r="W70">
        <v>3</v>
      </c>
      <c r="X70">
        <v>4</v>
      </c>
      <c r="Y70" t="s">
        <v>65</v>
      </c>
      <c r="Z70">
        <v>-3</v>
      </c>
      <c r="AA70">
        <v>4</v>
      </c>
      <c r="AB70" t="s">
        <v>637</v>
      </c>
      <c r="AC70">
        <v>-5</v>
      </c>
      <c r="AD70">
        <v>4</v>
      </c>
      <c r="AE70" t="s">
        <v>637</v>
      </c>
      <c r="AF70">
        <v>-4</v>
      </c>
      <c r="AG70">
        <v>4</v>
      </c>
      <c r="AH70" t="s">
        <v>12</v>
      </c>
      <c r="AI70">
        <v>-8</v>
      </c>
      <c r="AJ70">
        <v>4</v>
      </c>
      <c r="AK70" t="s">
        <v>428</v>
      </c>
      <c r="AL70">
        <v>16</v>
      </c>
      <c r="AM70">
        <v>4</v>
      </c>
      <c r="AN70" t="s">
        <v>428</v>
      </c>
      <c r="AO70">
        <v>-1</v>
      </c>
      <c r="AP70">
        <v>4</v>
      </c>
      <c r="AQ70" t="s">
        <v>65</v>
      </c>
      <c r="AR70">
        <v>17</v>
      </c>
      <c r="AS70">
        <v>4</v>
      </c>
      <c r="AT70" t="s">
        <v>12</v>
      </c>
      <c r="AU70">
        <v>9</v>
      </c>
      <c r="AV70">
        <v>4</v>
      </c>
      <c r="AW70" t="s">
        <v>12</v>
      </c>
      <c r="AX70">
        <v>0</v>
      </c>
      <c r="AY70">
        <v>4</v>
      </c>
      <c r="AZ70" t="s">
        <v>12</v>
      </c>
      <c r="BA70">
        <v>-5</v>
      </c>
      <c r="BB70">
        <v>4</v>
      </c>
    </row>
    <row r="71" spans="1:54" x14ac:dyDescent="0.25">
      <c r="A71" t="s">
        <v>484</v>
      </c>
      <c r="B71">
        <v>-16</v>
      </c>
      <c r="C71">
        <v>1</v>
      </c>
      <c r="D71" t="s">
        <v>97</v>
      </c>
      <c r="E71">
        <v>-9</v>
      </c>
      <c r="F71">
        <v>1</v>
      </c>
      <c r="G71" t="s">
        <v>97</v>
      </c>
      <c r="H71">
        <v>5</v>
      </c>
      <c r="I71">
        <v>1</v>
      </c>
      <c r="J71" t="s">
        <v>484</v>
      </c>
      <c r="K71">
        <v>-10</v>
      </c>
      <c r="L71">
        <v>1</v>
      </c>
      <c r="M71" t="s">
        <v>484</v>
      </c>
      <c r="N71">
        <v>6</v>
      </c>
      <c r="O71">
        <v>1</v>
      </c>
      <c r="P71" t="s">
        <v>484</v>
      </c>
      <c r="Q71">
        <v>9</v>
      </c>
      <c r="R71">
        <v>1</v>
      </c>
      <c r="S71" t="s">
        <v>484</v>
      </c>
      <c r="T71">
        <v>-5</v>
      </c>
      <c r="U71">
        <v>1</v>
      </c>
      <c r="V71" t="s">
        <v>484</v>
      </c>
      <c r="W71">
        <v>16</v>
      </c>
      <c r="X71">
        <v>1</v>
      </c>
      <c r="Y71" t="s">
        <v>484</v>
      </c>
      <c r="Z71">
        <v>11</v>
      </c>
      <c r="AA71">
        <v>1</v>
      </c>
      <c r="AB71" t="s">
        <v>63</v>
      </c>
      <c r="AC71">
        <v>-3</v>
      </c>
      <c r="AD71">
        <v>1</v>
      </c>
      <c r="AE71" t="s">
        <v>63</v>
      </c>
      <c r="AF71">
        <v>-5</v>
      </c>
      <c r="AG71">
        <v>1</v>
      </c>
      <c r="AH71" t="s">
        <v>631</v>
      </c>
      <c r="AI71">
        <v>14</v>
      </c>
      <c r="AJ71">
        <v>1</v>
      </c>
      <c r="AK71" t="s">
        <v>362</v>
      </c>
      <c r="AL71">
        <v>7</v>
      </c>
      <c r="AM71">
        <v>1</v>
      </c>
      <c r="AN71" t="s">
        <v>484</v>
      </c>
      <c r="AO71">
        <v>9</v>
      </c>
      <c r="AP71">
        <v>1</v>
      </c>
      <c r="AQ71" t="s">
        <v>484</v>
      </c>
      <c r="AR71">
        <v>-8</v>
      </c>
      <c r="AS71">
        <v>1</v>
      </c>
      <c r="AT71" t="s">
        <v>484</v>
      </c>
      <c r="AU71">
        <v>-6</v>
      </c>
      <c r="AV71">
        <v>1</v>
      </c>
      <c r="AW71" t="s">
        <v>552</v>
      </c>
      <c r="AX71">
        <v>-2</v>
      </c>
      <c r="AY71">
        <v>1</v>
      </c>
      <c r="AZ71" t="s">
        <v>552</v>
      </c>
      <c r="BA71">
        <v>7</v>
      </c>
      <c r="BB71">
        <v>1</v>
      </c>
    </row>
    <row r="72" spans="1:54" x14ac:dyDescent="0.25">
      <c r="A72" t="s">
        <v>460</v>
      </c>
      <c r="B72">
        <v>-16</v>
      </c>
      <c r="C72">
        <v>2</v>
      </c>
      <c r="D72" t="s">
        <v>552</v>
      </c>
      <c r="E72">
        <v>-9</v>
      </c>
      <c r="F72">
        <v>2</v>
      </c>
      <c r="G72" t="s">
        <v>296</v>
      </c>
      <c r="H72">
        <v>5</v>
      </c>
      <c r="I72">
        <v>2</v>
      </c>
      <c r="J72" t="s">
        <v>552</v>
      </c>
      <c r="K72">
        <v>-10</v>
      </c>
      <c r="L72">
        <v>2</v>
      </c>
      <c r="M72" t="s">
        <v>552</v>
      </c>
      <c r="N72">
        <v>6</v>
      </c>
      <c r="O72">
        <v>2</v>
      </c>
      <c r="P72" t="s">
        <v>552</v>
      </c>
      <c r="Q72">
        <v>9</v>
      </c>
      <c r="R72">
        <v>2</v>
      </c>
      <c r="S72" t="s">
        <v>552</v>
      </c>
      <c r="T72">
        <v>-5</v>
      </c>
      <c r="U72">
        <v>2</v>
      </c>
      <c r="V72" t="s">
        <v>552</v>
      </c>
      <c r="W72">
        <v>16</v>
      </c>
      <c r="X72">
        <v>2</v>
      </c>
      <c r="Y72" t="s">
        <v>552</v>
      </c>
      <c r="Z72">
        <v>11</v>
      </c>
      <c r="AA72">
        <v>2</v>
      </c>
      <c r="AB72" t="s">
        <v>552</v>
      </c>
      <c r="AC72">
        <v>-3</v>
      </c>
      <c r="AD72">
        <v>2</v>
      </c>
      <c r="AE72" t="s">
        <v>552</v>
      </c>
      <c r="AF72">
        <v>-5</v>
      </c>
      <c r="AG72">
        <v>2</v>
      </c>
      <c r="AH72" t="s">
        <v>469</v>
      </c>
      <c r="AI72">
        <v>14</v>
      </c>
      <c r="AJ72">
        <v>2</v>
      </c>
      <c r="AK72" t="s">
        <v>484</v>
      </c>
      <c r="AL72">
        <v>7</v>
      </c>
      <c r="AM72">
        <v>2</v>
      </c>
      <c r="AN72" t="s">
        <v>460</v>
      </c>
      <c r="AO72">
        <v>9</v>
      </c>
      <c r="AP72">
        <v>2</v>
      </c>
      <c r="AQ72" t="s">
        <v>460</v>
      </c>
      <c r="AR72">
        <v>-8</v>
      </c>
      <c r="AS72">
        <v>2</v>
      </c>
      <c r="AT72" t="s">
        <v>460</v>
      </c>
      <c r="AU72">
        <v>-6</v>
      </c>
      <c r="AV72">
        <v>2</v>
      </c>
      <c r="AW72" t="s">
        <v>460</v>
      </c>
      <c r="AX72">
        <v>-2</v>
      </c>
      <c r="AY72">
        <v>2</v>
      </c>
      <c r="AZ72" t="s">
        <v>460</v>
      </c>
      <c r="BA72">
        <v>7</v>
      </c>
      <c r="BB72">
        <v>2</v>
      </c>
    </row>
    <row r="73" spans="1:54" x14ac:dyDescent="0.25">
      <c r="A73" t="s">
        <v>296</v>
      </c>
      <c r="B73">
        <v>-16</v>
      </c>
      <c r="C73">
        <v>4</v>
      </c>
      <c r="D73" t="s">
        <v>296</v>
      </c>
      <c r="E73">
        <v>-9</v>
      </c>
      <c r="F73">
        <v>4</v>
      </c>
      <c r="G73" t="s">
        <v>114</v>
      </c>
      <c r="H73">
        <v>5</v>
      </c>
      <c r="I73">
        <v>4</v>
      </c>
      <c r="J73" t="s">
        <v>296</v>
      </c>
      <c r="K73">
        <v>-10</v>
      </c>
      <c r="L73">
        <v>4</v>
      </c>
      <c r="M73" t="s">
        <v>296</v>
      </c>
      <c r="N73">
        <v>6</v>
      </c>
      <c r="O73">
        <v>4</v>
      </c>
      <c r="P73" t="s">
        <v>296</v>
      </c>
      <c r="Q73">
        <v>9</v>
      </c>
      <c r="R73">
        <v>4</v>
      </c>
      <c r="S73" t="s">
        <v>65</v>
      </c>
      <c r="T73">
        <v>-5</v>
      </c>
      <c r="U73">
        <v>4</v>
      </c>
      <c r="V73" t="s">
        <v>296</v>
      </c>
      <c r="W73">
        <v>16</v>
      </c>
      <c r="X73">
        <v>4</v>
      </c>
      <c r="Y73" t="s">
        <v>296</v>
      </c>
      <c r="Z73">
        <v>11</v>
      </c>
      <c r="AA73">
        <v>4</v>
      </c>
      <c r="AB73" t="s">
        <v>296</v>
      </c>
      <c r="AC73">
        <v>-3</v>
      </c>
      <c r="AD73">
        <v>4</v>
      </c>
      <c r="AE73" t="s">
        <v>296</v>
      </c>
      <c r="AF73">
        <v>-5</v>
      </c>
      <c r="AG73">
        <v>4</v>
      </c>
      <c r="AH73" t="s">
        <v>296</v>
      </c>
      <c r="AI73">
        <v>14</v>
      </c>
      <c r="AJ73">
        <v>4</v>
      </c>
      <c r="AK73" t="s">
        <v>296</v>
      </c>
      <c r="AL73">
        <v>7</v>
      </c>
      <c r="AM73">
        <v>4</v>
      </c>
      <c r="AN73" t="s">
        <v>296</v>
      </c>
      <c r="AO73">
        <v>9</v>
      </c>
      <c r="AP73">
        <v>4</v>
      </c>
      <c r="AQ73" t="s">
        <v>296</v>
      </c>
      <c r="AR73">
        <v>-8</v>
      </c>
      <c r="AS73">
        <v>4</v>
      </c>
      <c r="AT73" t="s">
        <v>296</v>
      </c>
      <c r="AU73">
        <v>-6</v>
      </c>
      <c r="AV73">
        <v>4</v>
      </c>
      <c r="AW73" t="s">
        <v>296</v>
      </c>
      <c r="AX73">
        <v>-2</v>
      </c>
      <c r="AY73">
        <v>4</v>
      </c>
      <c r="AZ73" t="s">
        <v>296</v>
      </c>
      <c r="BA73">
        <v>7</v>
      </c>
      <c r="BB73">
        <v>4</v>
      </c>
    </row>
    <row r="74" spans="1:54" x14ac:dyDescent="0.25">
      <c r="A74" t="s">
        <v>63</v>
      </c>
      <c r="B74">
        <v>-2</v>
      </c>
      <c r="C74">
        <v>1</v>
      </c>
      <c r="D74" t="s">
        <v>63</v>
      </c>
      <c r="E74">
        <v>-11</v>
      </c>
      <c r="F74">
        <v>1</v>
      </c>
      <c r="G74" t="s">
        <v>63</v>
      </c>
      <c r="H74">
        <v>-5</v>
      </c>
      <c r="I74">
        <v>1</v>
      </c>
      <c r="J74" t="s">
        <v>63</v>
      </c>
      <c r="K74">
        <v>-7</v>
      </c>
      <c r="L74">
        <v>1</v>
      </c>
      <c r="M74" t="s">
        <v>63</v>
      </c>
      <c r="N74">
        <v>-5</v>
      </c>
      <c r="O74">
        <v>1</v>
      </c>
      <c r="P74" t="s">
        <v>631</v>
      </c>
      <c r="Q74">
        <v>-17</v>
      </c>
      <c r="R74">
        <v>1</v>
      </c>
      <c r="S74" t="s">
        <v>97</v>
      </c>
      <c r="T74">
        <v>-9</v>
      </c>
      <c r="U74">
        <v>1</v>
      </c>
      <c r="V74" t="s">
        <v>97</v>
      </c>
      <c r="W74">
        <v>-1</v>
      </c>
      <c r="X74">
        <v>1</v>
      </c>
      <c r="Y74" t="s">
        <v>97</v>
      </c>
      <c r="Z74">
        <v>-9</v>
      </c>
      <c r="AA74">
        <v>1</v>
      </c>
      <c r="AB74" t="s">
        <v>70</v>
      </c>
      <c r="AC74">
        <v>5</v>
      </c>
      <c r="AD74">
        <v>1</v>
      </c>
      <c r="AE74" t="s">
        <v>484</v>
      </c>
      <c r="AF74">
        <v>-28</v>
      </c>
      <c r="AG74">
        <v>1</v>
      </c>
      <c r="AH74" t="s">
        <v>484</v>
      </c>
      <c r="AI74">
        <v>1</v>
      </c>
      <c r="AJ74">
        <v>1</v>
      </c>
      <c r="AK74" t="s">
        <v>63</v>
      </c>
      <c r="AL74">
        <v>-5</v>
      </c>
      <c r="AM74">
        <v>1</v>
      </c>
      <c r="AN74" t="s">
        <v>63</v>
      </c>
      <c r="AO74">
        <v>2</v>
      </c>
      <c r="AP74">
        <v>1</v>
      </c>
      <c r="AQ74" t="s">
        <v>63</v>
      </c>
      <c r="AR74">
        <v>-14</v>
      </c>
      <c r="AS74">
        <v>1</v>
      </c>
      <c r="AT74" t="s">
        <v>63</v>
      </c>
      <c r="AU74">
        <v>7</v>
      </c>
      <c r="AV74">
        <v>1</v>
      </c>
      <c r="AW74" t="s">
        <v>63</v>
      </c>
      <c r="AX74">
        <v>0</v>
      </c>
      <c r="AY74">
        <v>1</v>
      </c>
      <c r="AZ74" t="s">
        <v>63</v>
      </c>
      <c r="BA74">
        <v>-2</v>
      </c>
      <c r="BB74">
        <v>1</v>
      </c>
    </row>
    <row r="75" spans="1:54" x14ac:dyDescent="0.25">
      <c r="A75" t="s">
        <v>552</v>
      </c>
      <c r="B75">
        <v>-2</v>
      </c>
      <c r="C75">
        <v>2</v>
      </c>
      <c r="D75" t="s">
        <v>431</v>
      </c>
      <c r="E75">
        <v>-11</v>
      </c>
      <c r="F75">
        <v>2</v>
      </c>
      <c r="G75" t="s">
        <v>431</v>
      </c>
      <c r="H75">
        <v>-5</v>
      </c>
      <c r="I75">
        <v>2</v>
      </c>
      <c r="J75" t="s">
        <v>460</v>
      </c>
      <c r="K75">
        <v>-7</v>
      </c>
      <c r="L75">
        <v>2</v>
      </c>
      <c r="M75" t="s">
        <v>460</v>
      </c>
      <c r="N75">
        <v>-5</v>
      </c>
      <c r="O75">
        <v>2</v>
      </c>
      <c r="P75" t="s">
        <v>460</v>
      </c>
      <c r="Q75">
        <v>-17</v>
      </c>
      <c r="R75">
        <v>2</v>
      </c>
      <c r="S75" t="s">
        <v>635</v>
      </c>
      <c r="T75">
        <v>-9</v>
      </c>
      <c r="U75">
        <v>2</v>
      </c>
      <c r="V75" t="s">
        <v>191</v>
      </c>
      <c r="W75">
        <v>-1</v>
      </c>
      <c r="X75">
        <v>2</v>
      </c>
      <c r="Y75" t="s">
        <v>191</v>
      </c>
      <c r="Z75">
        <v>-9</v>
      </c>
      <c r="AA75">
        <v>2</v>
      </c>
      <c r="AB75" t="s">
        <v>469</v>
      </c>
      <c r="AC75">
        <v>5</v>
      </c>
      <c r="AD75">
        <v>2</v>
      </c>
      <c r="AE75" t="s">
        <v>70</v>
      </c>
      <c r="AF75">
        <v>-28</v>
      </c>
      <c r="AG75">
        <v>2</v>
      </c>
      <c r="AH75" t="s">
        <v>552</v>
      </c>
      <c r="AI75">
        <v>1</v>
      </c>
      <c r="AJ75">
        <v>2</v>
      </c>
      <c r="AK75" t="s">
        <v>552</v>
      </c>
      <c r="AL75">
        <v>-5</v>
      </c>
      <c r="AM75">
        <v>2</v>
      </c>
      <c r="AN75" t="s">
        <v>552</v>
      </c>
      <c r="AO75">
        <v>2</v>
      </c>
      <c r="AP75">
        <v>2</v>
      </c>
      <c r="AQ75" t="s">
        <v>552</v>
      </c>
      <c r="AR75">
        <v>-14</v>
      </c>
      <c r="AS75">
        <v>2</v>
      </c>
      <c r="AT75" t="s">
        <v>477</v>
      </c>
      <c r="AU75">
        <v>7</v>
      </c>
      <c r="AV75">
        <v>2</v>
      </c>
      <c r="AW75" t="s">
        <v>477</v>
      </c>
      <c r="AX75">
        <v>0</v>
      </c>
      <c r="AY75">
        <v>2</v>
      </c>
      <c r="AZ75" t="s">
        <v>477</v>
      </c>
      <c r="BA75">
        <v>-2</v>
      </c>
      <c r="BB75">
        <v>2</v>
      </c>
    </row>
    <row r="76" spans="1:54" x14ac:dyDescent="0.25">
      <c r="A76" t="s">
        <v>65</v>
      </c>
      <c r="B76">
        <v>-2</v>
      </c>
      <c r="C76">
        <v>4</v>
      </c>
      <c r="D76" t="s">
        <v>460</v>
      </c>
      <c r="E76">
        <v>-11</v>
      </c>
      <c r="F76">
        <v>4</v>
      </c>
      <c r="G76" t="s">
        <v>460</v>
      </c>
      <c r="H76">
        <v>-5</v>
      </c>
      <c r="I76">
        <v>4</v>
      </c>
      <c r="J76" t="s">
        <v>65</v>
      </c>
      <c r="K76">
        <v>-7</v>
      </c>
      <c r="L76">
        <v>4</v>
      </c>
      <c r="M76" t="s">
        <v>65</v>
      </c>
      <c r="N76">
        <v>-5</v>
      </c>
      <c r="O76">
        <v>4</v>
      </c>
      <c r="P76" t="s">
        <v>191</v>
      </c>
      <c r="Q76">
        <v>-17</v>
      </c>
      <c r="R76">
        <v>4</v>
      </c>
      <c r="S76" t="s">
        <v>191</v>
      </c>
      <c r="T76">
        <v>-9</v>
      </c>
      <c r="U76">
        <v>4</v>
      </c>
      <c r="V76" t="s">
        <v>69</v>
      </c>
      <c r="W76">
        <v>-1</v>
      </c>
      <c r="X76">
        <v>4</v>
      </c>
      <c r="Y76" t="s">
        <v>69</v>
      </c>
      <c r="Z76">
        <v>-9</v>
      </c>
      <c r="AA76">
        <v>4</v>
      </c>
      <c r="AB76" t="s">
        <v>191</v>
      </c>
      <c r="AC76">
        <v>5</v>
      </c>
      <c r="AD76">
        <v>4</v>
      </c>
      <c r="AE76" t="s">
        <v>191</v>
      </c>
      <c r="AF76">
        <v>-28</v>
      </c>
      <c r="AG76">
        <v>4</v>
      </c>
      <c r="AH76" t="s">
        <v>191</v>
      </c>
      <c r="AI76">
        <v>1</v>
      </c>
      <c r="AJ76">
        <v>4</v>
      </c>
      <c r="AK76" t="s">
        <v>460</v>
      </c>
      <c r="AL76">
        <v>-5</v>
      </c>
      <c r="AM76">
        <v>4</v>
      </c>
      <c r="AN76" t="s">
        <v>191</v>
      </c>
      <c r="AO76">
        <v>2</v>
      </c>
      <c r="AP76">
        <v>4</v>
      </c>
      <c r="AQ76" t="s">
        <v>191</v>
      </c>
      <c r="AR76">
        <v>-14</v>
      </c>
      <c r="AS76">
        <v>4</v>
      </c>
      <c r="AT76" t="s">
        <v>191</v>
      </c>
      <c r="AU76">
        <v>7</v>
      </c>
      <c r="AV76">
        <v>4</v>
      </c>
      <c r="AW76" t="s">
        <v>65</v>
      </c>
      <c r="AX76">
        <v>0</v>
      </c>
      <c r="AY76">
        <v>4</v>
      </c>
      <c r="AZ76" t="s">
        <v>65</v>
      </c>
      <c r="BA76">
        <v>-2</v>
      </c>
      <c r="BB76">
        <v>4</v>
      </c>
    </row>
    <row r="77" spans="1:54" x14ac:dyDescent="0.25">
      <c r="A77" t="s">
        <v>602</v>
      </c>
      <c r="B77">
        <v>2</v>
      </c>
      <c r="C77">
        <v>1</v>
      </c>
      <c r="D77" t="s">
        <v>602</v>
      </c>
      <c r="E77">
        <v>10</v>
      </c>
      <c r="F77">
        <v>1</v>
      </c>
      <c r="G77" t="s">
        <v>602</v>
      </c>
      <c r="H77">
        <v>-4</v>
      </c>
      <c r="I77">
        <v>1</v>
      </c>
      <c r="J77" t="s">
        <v>602</v>
      </c>
      <c r="K77">
        <v>-3</v>
      </c>
      <c r="L77">
        <v>1</v>
      </c>
      <c r="M77" t="s">
        <v>602</v>
      </c>
      <c r="N77">
        <v>2</v>
      </c>
      <c r="O77">
        <v>1</v>
      </c>
      <c r="P77" t="s">
        <v>602</v>
      </c>
      <c r="Q77">
        <v>7</v>
      </c>
      <c r="R77">
        <v>1</v>
      </c>
      <c r="S77" t="s">
        <v>602</v>
      </c>
      <c r="T77">
        <v>-4</v>
      </c>
      <c r="U77">
        <v>1</v>
      </c>
      <c r="V77" t="s">
        <v>631</v>
      </c>
      <c r="W77">
        <v>13</v>
      </c>
      <c r="X77">
        <v>1</v>
      </c>
      <c r="Y77" t="s">
        <v>631</v>
      </c>
      <c r="Z77">
        <v>1</v>
      </c>
      <c r="AA77">
        <v>1</v>
      </c>
      <c r="AB77" t="s">
        <v>602</v>
      </c>
      <c r="AC77">
        <v>-7</v>
      </c>
      <c r="AD77">
        <v>1</v>
      </c>
      <c r="AE77" t="s">
        <v>602</v>
      </c>
      <c r="AF77">
        <v>8</v>
      </c>
      <c r="AG77">
        <v>1</v>
      </c>
      <c r="AH77" t="s">
        <v>602</v>
      </c>
      <c r="AI77">
        <v>6</v>
      </c>
      <c r="AJ77">
        <v>1</v>
      </c>
      <c r="AK77" t="s">
        <v>602</v>
      </c>
      <c r="AL77">
        <v>-3</v>
      </c>
      <c r="AM77">
        <v>1</v>
      </c>
      <c r="AN77" t="s">
        <v>602</v>
      </c>
      <c r="AO77">
        <v>-17</v>
      </c>
      <c r="AP77">
        <v>1</v>
      </c>
      <c r="AQ77" t="s">
        <v>602</v>
      </c>
      <c r="AR77">
        <v>16</v>
      </c>
      <c r="AS77">
        <v>1</v>
      </c>
      <c r="AT77" t="s">
        <v>602</v>
      </c>
      <c r="AU77">
        <v>16</v>
      </c>
      <c r="AV77">
        <v>1</v>
      </c>
      <c r="AW77" t="s">
        <v>602</v>
      </c>
      <c r="AX77">
        <v>5</v>
      </c>
      <c r="AY77">
        <v>1</v>
      </c>
      <c r="AZ77" t="s">
        <v>602</v>
      </c>
      <c r="BA77">
        <v>7</v>
      </c>
      <c r="BB77">
        <v>1</v>
      </c>
    </row>
    <row r="78" spans="1:54" x14ac:dyDescent="0.25">
      <c r="A78" t="s">
        <v>69</v>
      </c>
      <c r="B78">
        <v>2</v>
      </c>
      <c r="C78">
        <v>4</v>
      </c>
      <c r="D78" t="s">
        <v>69</v>
      </c>
      <c r="E78">
        <v>10</v>
      </c>
      <c r="F78">
        <v>4</v>
      </c>
      <c r="G78" t="s">
        <v>69</v>
      </c>
      <c r="H78">
        <v>-4</v>
      </c>
      <c r="I78">
        <v>4</v>
      </c>
      <c r="J78" t="s">
        <v>69</v>
      </c>
      <c r="K78">
        <v>-3</v>
      </c>
      <c r="L78">
        <v>4</v>
      </c>
      <c r="M78" t="s">
        <v>69</v>
      </c>
      <c r="N78">
        <v>2</v>
      </c>
      <c r="O78">
        <v>4</v>
      </c>
      <c r="P78" t="s">
        <v>69</v>
      </c>
      <c r="Q78">
        <v>7</v>
      </c>
      <c r="R78">
        <v>4</v>
      </c>
      <c r="S78" t="s">
        <v>69</v>
      </c>
      <c r="T78">
        <v>-4</v>
      </c>
      <c r="U78">
        <v>4</v>
      </c>
      <c r="V78" t="s">
        <v>114</v>
      </c>
      <c r="W78">
        <v>13</v>
      </c>
      <c r="X78">
        <v>4</v>
      </c>
      <c r="Y78" t="s">
        <v>469</v>
      </c>
      <c r="Z78">
        <v>1</v>
      </c>
      <c r="AA78">
        <v>4</v>
      </c>
      <c r="AB78" t="s">
        <v>69</v>
      </c>
      <c r="AC78">
        <v>-7</v>
      </c>
      <c r="AD78">
        <v>4</v>
      </c>
      <c r="AE78" t="s">
        <v>69</v>
      </c>
      <c r="AF78">
        <v>8</v>
      </c>
      <c r="AG78">
        <v>4</v>
      </c>
      <c r="AH78" t="s">
        <v>69</v>
      </c>
      <c r="AI78">
        <v>6</v>
      </c>
      <c r="AJ78">
        <v>4</v>
      </c>
      <c r="AK78" t="s">
        <v>69</v>
      </c>
      <c r="AL78">
        <v>-3</v>
      </c>
      <c r="AM78">
        <v>4</v>
      </c>
      <c r="AN78" t="s">
        <v>69</v>
      </c>
      <c r="AO78">
        <v>-17</v>
      </c>
      <c r="AP78">
        <v>4</v>
      </c>
      <c r="AQ78" t="s">
        <v>428</v>
      </c>
      <c r="AR78">
        <v>16</v>
      </c>
      <c r="AS78">
        <v>4</v>
      </c>
      <c r="AT78" t="s">
        <v>428</v>
      </c>
      <c r="AU78">
        <v>16</v>
      </c>
      <c r="AV78">
        <v>4</v>
      </c>
      <c r="AW78" t="s">
        <v>428</v>
      </c>
      <c r="AX78">
        <v>5</v>
      </c>
      <c r="AY78">
        <v>4</v>
      </c>
      <c r="AZ78" t="s">
        <v>191</v>
      </c>
      <c r="BA78">
        <v>7</v>
      </c>
      <c r="BB78">
        <v>4</v>
      </c>
    </row>
    <row r="79" spans="1:54" x14ac:dyDescent="0.25">
      <c r="A79" t="s">
        <v>615</v>
      </c>
      <c r="B79">
        <v>-16</v>
      </c>
      <c r="C79">
        <v>1</v>
      </c>
      <c r="D79" t="s">
        <v>599</v>
      </c>
      <c r="E79">
        <v>-4</v>
      </c>
      <c r="F79">
        <v>1</v>
      </c>
      <c r="G79" t="s">
        <v>613</v>
      </c>
      <c r="H79">
        <v>-6</v>
      </c>
      <c r="I79">
        <v>1</v>
      </c>
      <c r="J79" t="s">
        <v>613</v>
      </c>
      <c r="K79">
        <v>-12</v>
      </c>
      <c r="L79">
        <v>1</v>
      </c>
      <c r="M79" t="s">
        <v>111</v>
      </c>
      <c r="N79">
        <v>-21</v>
      </c>
      <c r="O79">
        <v>1</v>
      </c>
      <c r="P79" t="s">
        <v>111</v>
      </c>
      <c r="Q79">
        <v>-9</v>
      </c>
      <c r="R79">
        <v>1</v>
      </c>
      <c r="S79" t="s">
        <v>613</v>
      </c>
      <c r="T79">
        <v>-7</v>
      </c>
      <c r="U79">
        <v>1</v>
      </c>
      <c r="V79" t="s">
        <v>615</v>
      </c>
      <c r="W79">
        <v>-10</v>
      </c>
      <c r="X79">
        <v>1</v>
      </c>
      <c r="Y79" t="s">
        <v>615</v>
      </c>
      <c r="Z79">
        <v>-4</v>
      </c>
      <c r="AA79">
        <v>1</v>
      </c>
      <c r="AB79" t="s">
        <v>622</v>
      </c>
      <c r="AC79">
        <v>-12</v>
      </c>
      <c r="AD79">
        <v>1</v>
      </c>
      <c r="AE79" t="s">
        <v>615</v>
      </c>
      <c r="AF79">
        <v>5</v>
      </c>
      <c r="AG79">
        <v>1</v>
      </c>
      <c r="AH79" t="s">
        <v>615</v>
      </c>
      <c r="AI79">
        <v>-15</v>
      </c>
      <c r="AJ79">
        <v>1</v>
      </c>
      <c r="AK79" t="s">
        <v>615</v>
      </c>
      <c r="AL79">
        <v>3</v>
      </c>
      <c r="AM79">
        <v>1</v>
      </c>
      <c r="AN79" t="s">
        <v>111</v>
      </c>
      <c r="AO79">
        <v>-12</v>
      </c>
      <c r="AP79">
        <v>1</v>
      </c>
      <c r="AQ79" t="s">
        <v>111</v>
      </c>
      <c r="AR79">
        <v>-30</v>
      </c>
      <c r="AS79">
        <v>1</v>
      </c>
      <c r="AT79" t="s">
        <v>615</v>
      </c>
      <c r="AU79">
        <v>-8</v>
      </c>
      <c r="AV79">
        <v>1</v>
      </c>
      <c r="AW79" t="s">
        <v>523</v>
      </c>
      <c r="AX79">
        <v>24</v>
      </c>
      <c r="AY79">
        <v>1</v>
      </c>
      <c r="AZ79" t="s">
        <v>615</v>
      </c>
      <c r="BA79">
        <v>-12</v>
      </c>
      <c r="BB79">
        <v>1</v>
      </c>
    </row>
    <row r="80" spans="1:54" x14ac:dyDescent="0.25">
      <c r="A80" t="s">
        <v>482</v>
      </c>
      <c r="B80">
        <v>-16</v>
      </c>
      <c r="C80">
        <v>2</v>
      </c>
      <c r="D80" t="s">
        <v>362</v>
      </c>
      <c r="E80">
        <v>-4</v>
      </c>
      <c r="F80">
        <v>2</v>
      </c>
      <c r="G80" t="s">
        <v>218</v>
      </c>
      <c r="H80">
        <v>-6</v>
      </c>
      <c r="I80">
        <v>2</v>
      </c>
      <c r="J80" t="s">
        <v>627</v>
      </c>
      <c r="K80">
        <v>-12</v>
      </c>
      <c r="L80">
        <v>2</v>
      </c>
      <c r="M80" t="s">
        <v>615</v>
      </c>
      <c r="N80">
        <v>-21</v>
      </c>
      <c r="O80">
        <v>2</v>
      </c>
      <c r="P80" t="s">
        <v>482</v>
      </c>
      <c r="Q80">
        <v>-9</v>
      </c>
      <c r="R80">
        <v>2</v>
      </c>
      <c r="S80" t="s">
        <v>615</v>
      </c>
      <c r="T80">
        <v>-7</v>
      </c>
      <c r="U80">
        <v>2</v>
      </c>
      <c r="V80" t="s">
        <v>617</v>
      </c>
      <c r="W80">
        <v>-10</v>
      </c>
      <c r="X80">
        <v>2</v>
      </c>
      <c r="Y80" t="s">
        <v>523</v>
      </c>
      <c r="Z80">
        <v>-4</v>
      </c>
      <c r="AA80">
        <v>2</v>
      </c>
      <c r="AB80" t="s">
        <v>363</v>
      </c>
      <c r="AC80">
        <v>-12</v>
      </c>
      <c r="AD80">
        <v>2</v>
      </c>
      <c r="AE80" t="s">
        <v>617</v>
      </c>
      <c r="AF80">
        <v>5</v>
      </c>
      <c r="AG80">
        <v>2</v>
      </c>
      <c r="AH80" t="s">
        <v>482</v>
      </c>
      <c r="AI80">
        <v>-15</v>
      </c>
      <c r="AJ80">
        <v>2</v>
      </c>
      <c r="AK80" t="s">
        <v>97</v>
      </c>
      <c r="AL80">
        <v>3</v>
      </c>
      <c r="AM80">
        <v>2</v>
      </c>
      <c r="AN80" t="s">
        <v>523</v>
      </c>
      <c r="AO80">
        <v>-12</v>
      </c>
      <c r="AP80">
        <v>2</v>
      </c>
      <c r="AQ80" t="s">
        <v>523</v>
      </c>
      <c r="AR80">
        <v>-30</v>
      </c>
      <c r="AS80">
        <v>2</v>
      </c>
      <c r="AT80" t="s">
        <v>363</v>
      </c>
      <c r="AU80">
        <v>-8</v>
      </c>
      <c r="AV80">
        <v>2</v>
      </c>
      <c r="AW80" t="s">
        <v>568</v>
      </c>
      <c r="AX80">
        <v>24</v>
      </c>
      <c r="AY80">
        <v>2</v>
      </c>
      <c r="AZ80" t="s">
        <v>111</v>
      </c>
      <c r="BA80">
        <v>-12</v>
      </c>
      <c r="BB80">
        <v>2</v>
      </c>
    </row>
    <row r="81" spans="1:54" x14ac:dyDescent="0.25">
      <c r="A81" t="s">
        <v>586</v>
      </c>
      <c r="B81">
        <v>-16</v>
      </c>
      <c r="C81">
        <v>3</v>
      </c>
      <c r="D81" t="s">
        <v>586</v>
      </c>
      <c r="E81">
        <v>-4</v>
      </c>
      <c r="F81">
        <v>3</v>
      </c>
      <c r="G81" t="s">
        <v>482</v>
      </c>
      <c r="H81">
        <v>-6</v>
      </c>
      <c r="I81">
        <v>3</v>
      </c>
      <c r="J81" t="s">
        <v>622</v>
      </c>
      <c r="K81">
        <v>-12</v>
      </c>
      <c r="L81">
        <v>3</v>
      </c>
      <c r="M81" t="s">
        <v>629</v>
      </c>
      <c r="N81">
        <v>-21</v>
      </c>
      <c r="O81">
        <v>3</v>
      </c>
      <c r="P81" t="s">
        <v>363</v>
      </c>
      <c r="Q81">
        <v>-9</v>
      </c>
      <c r="R81">
        <v>3</v>
      </c>
      <c r="S81" t="s">
        <v>363</v>
      </c>
      <c r="T81">
        <v>-7</v>
      </c>
      <c r="U81">
        <v>3</v>
      </c>
      <c r="V81" t="s">
        <v>363</v>
      </c>
      <c r="W81">
        <v>-10</v>
      </c>
      <c r="X81">
        <v>3</v>
      </c>
      <c r="Y81" t="s">
        <v>214</v>
      </c>
      <c r="Z81">
        <v>-4</v>
      </c>
      <c r="AA81">
        <v>3</v>
      </c>
      <c r="AB81" t="s">
        <v>104</v>
      </c>
      <c r="AC81">
        <v>-12</v>
      </c>
      <c r="AD81">
        <v>3</v>
      </c>
      <c r="AE81" t="s">
        <v>640</v>
      </c>
      <c r="AF81">
        <v>5</v>
      </c>
      <c r="AG81">
        <v>3</v>
      </c>
      <c r="AH81" t="s">
        <v>214</v>
      </c>
      <c r="AI81">
        <v>-15</v>
      </c>
      <c r="AJ81">
        <v>3</v>
      </c>
      <c r="AK81" t="s">
        <v>363</v>
      </c>
      <c r="AL81">
        <v>3</v>
      </c>
      <c r="AM81">
        <v>3</v>
      </c>
      <c r="AN81" t="s">
        <v>363</v>
      </c>
      <c r="AO81">
        <v>-12</v>
      </c>
      <c r="AP81">
        <v>3</v>
      </c>
      <c r="AQ81" t="s">
        <v>363</v>
      </c>
      <c r="AR81">
        <v>-30</v>
      </c>
      <c r="AS81">
        <v>3</v>
      </c>
      <c r="AT81" t="s">
        <v>85</v>
      </c>
      <c r="AU81">
        <v>-8</v>
      </c>
      <c r="AV81">
        <v>3</v>
      </c>
      <c r="AW81" t="s">
        <v>482</v>
      </c>
      <c r="AX81">
        <v>24</v>
      </c>
      <c r="AY81">
        <v>3</v>
      </c>
      <c r="AZ81" t="s">
        <v>482</v>
      </c>
      <c r="BA81">
        <v>-12</v>
      </c>
      <c r="BB81">
        <v>3</v>
      </c>
    </row>
    <row r="82" spans="1:54" x14ac:dyDescent="0.25">
      <c r="A82" t="s">
        <v>214</v>
      </c>
      <c r="B82">
        <v>-16</v>
      </c>
      <c r="C82">
        <v>4</v>
      </c>
      <c r="D82" t="s">
        <v>214</v>
      </c>
      <c r="E82">
        <v>-4</v>
      </c>
      <c r="F82">
        <v>4</v>
      </c>
      <c r="G82" t="s">
        <v>617</v>
      </c>
      <c r="H82">
        <v>-6</v>
      </c>
      <c r="I82">
        <v>4</v>
      </c>
      <c r="J82" t="s">
        <v>85</v>
      </c>
      <c r="K82">
        <v>-12</v>
      </c>
      <c r="L82">
        <v>4</v>
      </c>
      <c r="M82" t="s">
        <v>85</v>
      </c>
      <c r="N82">
        <v>-21</v>
      </c>
      <c r="O82">
        <v>4</v>
      </c>
      <c r="P82" t="s">
        <v>85</v>
      </c>
      <c r="Q82">
        <v>-9</v>
      </c>
      <c r="R82">
        <v>4</v>
      </c>
      <c r="S82" t="s">
        <v>85</v>
      </c>
      <c r="T82">
        <v>-7</v>
      </c>
      <c r="U82">
        <v>4</v>
      </c>
      <c r="V82" t="s">
        <v>85</v>
      </c>
      <c r="W82">
        <v>-10</v>
      </c>
      <c r="X82">
        <v>4</v>
      </c>
      <c r="Y82" t="s">
        <v>629</v>
      </c>
      <c r="Z82">
        <v>-4</v>
      </c>
      <c r="AA82">
        <v>4</v>
      </c>
      <c r="AB82" t="s">
        <v>85</v>
      </c>
      <c r="AC82">
        <v>-12</v>
      </c>
      <c r="AD82">
        <v>4</v>
      </c>
      <c r="AE82" t="s">
        <v>629</v>
      </c>
      <c r="AF82">
        <v>5</v>
      </c>
      <c r="AG82">
        <v>4</v>
      </c>
      <c r="AH82" t="s">
        <v>629</v>
      </c>
      <c r="AI82">
        <v>-15</v>
      </c>
      <c r="AJ82">
        <v>4</v>
      </c>
      <c r="AK82" t="s">
        <v>85</v>
      </c>
      <c r="AL82">
        <v>3</v>
      </c>
      <c r="AM82">
        <v>4</v>
      </c>
      <c r="AN82" t="s">
        <v>85</v>
      </c>
      <c r="AO82">
        <v>-12</v>
      </c>
      <c r="AP82">
        <v>4</v>
      </c>
      <c r="AQ82" t="s">
        <v>85</v>
      </c>
      <c r="AR82">
        <v>-30</v>
      </c>
      <c r="AS82">
        <v>4</v>
      </c>
      <c r="AT82" t="s">
        <v>18</v>
      </c>
      <c r="AU82">
        <v>-8</v>
      </c>
      <c r="AV82">
        <v>4</v>
      </c>
      <c r="AW82" t="s">
        <v>85</v>
      </c>
      <c r="AX82">
        <v>24</v>
      </c>
      <c r="AY82">
        <v>4</v>
      </c>
      <c r="AZ82" t="s">
        <v>85</v>
      </c>
      <c r="BA82">
        <v>-12</v>
      </c>
      <c r="BB82">
        <v>4</v>
      </c>
    </row>
    <row r="83" spans="1:54" x14ac:dyDescent="0.25">
      <c r="A83" t="s">
        <v>622</v>
      </c>
      <c r="B83">
        <v>-1</v>
      </c>
      <c r="C83">
        <v>1</v>
      </c>
      <c r="D83" t="s">
        <v>519</v>
      </c>
      <c r="E83">
        <v>-2</v>
      </c>
      <c r="F83">
        <v>1</v>
      </c>
      <c r="G83" t="s">
        <v>599</v>
      </c>
      <c r="H83">
        <v>-9</v>
      </c>
      <c r="I83">
        <v>1</v>
      </c>
      <c r="J83" t="s">
        <v>599</v>
      </c>
      <c r="K83">
        <v>-7</v>
      </c>
      <c r="L83">
        <v>1</v>
      </c>
      <c r="M83" t="s">
        <v>570</v>
      </c>
      <c r="N83">
        <v>-1</v>
      </c>
      <c r="O83">
        <v>1</v>
      </c>
      <c r="P83" t="s">
        <v>615</v>
      </c>
      <c r="Q83">
        <v>7</v>
      </c>
      <c r="R83">
        <v>1</v>
      </c>
      <c r="S83" t="s">
        <v>519</v>
      </c>
      <c r="T83">
        <v>8</v>
      </c>
      <c r="U83">
        <v>1</v>
      </c>
      <c r="V83" t="s">
        <v>111</v>
      </c>
      <c r="W83">
        <v>12</v>
      </c>
      <c r="X83">
        <v>1</v>
      </c>
      <c r="Y83" t="s">
        <v>111</v>
      </c>
      <c r="Z83">
        <v>-6</v>
      </c>
      <c r="AA83">
        <v>1</v>
      </c>
      <c r="AB83" t="s">
        <v>523</v>
      </c>
      <c r="AC83">
        <v>-2</v>
      </c>
      <c r="AD83">
        <v>1</v>
      </c>
      <c r="AE83" t="s">
        <v>111</v>
      </c>
      <c r="AF83">
        <v>-19</v>
      </c>
      <c r="AG83">
        <v>1</v>
      </c>
      <c r="AH83" t="s">
        <v>523</v>
      </c>
      <c r="AI83">
        <v>5</v>
      </c>
      <c r="AJ83">
        <v>1</v>
      </c>
      <c r="AK83" t="s">
        <v>568</v>
      </c>
      <c r="AL83">
        <v>-8</v>
      </c>
      <c r="AM83">
        <v>1</v>
      </c>
      <c r="AN83" t="s">
        <v>615</v>
      </c>
      <c r="AO83">
        <v>-4</v>
      </c>
      <c r="AP83">
        <v>1</v>
      </c>
      <c r="AQ83" t="s">
        <v>519</v>
      </c>
      <c r="AR83">
        <v>-19</v>
      </c>
      <c r="AS83">
        <v>1</v>
      </c>
      <c r="AT83" t="s">
        <v>523</v>
      </c>
      <c r="AU83">
        <v>0</v>
      </c>
      <c r="AV83">
        <v>1</v>
      </c>
      <c r="AW83" t="s">
        <v>111</v>
      </c>
      <c r="AX83">
        <v>-17</v>
      </c>
      <c r="AY83">
        <v>1</v>
      </c>
      <c r="AZ83" t="s">
        <v>523</v>
      </c>
      <c r="BA83">
        <v>-25</v>
      </c>
      <c r="BB83">
        <v>1</v>
      </c>
    </row>
    <row r="84" spans="1:54" x14ac:dyDescent="0.25">
      <c r="A84" t="s">
        <v>570</v>
      </c>
      <c r="B84">
        <v>-1</v>
      </c>
      <c r="C84">
        <v>2</v>
      </c>
      <c r="D84" t="s">
        <v>629</v>
      </c>
      <c r="E84">
        <v>-2</v>
      </c>
      <c r="F84">
        <v>2</v>
      </c>
      <c r="G84" t="s">
        <v>525</v>
      </c>
      <c r="H84">
        <v>-9</v>
      </c>
      <c r="I84">
        <v>2</v>
      </c>
      <c r="J84" t="s">
        <v>482</v>
      </c>
      <c r="K84">
        <v>-7</v>
      </c>
      <c r="L84">
        <v>2</v>
      </c>
      <c r="M84" t="s">
        <v>622</v>
      </c>
      <c r="N84">
        <v>-1</v>
      </c>
      <c r="O84">
        <v>2</v>
      </c>
      <c r="P84" t="s">
        <v>214</v>
      </c>
      <c r="Q84">
        <v>7</v>
      </c>
      <c r="R84">
        <v>2</v>
      </c>
      <c r="S84" t="s">
        <v>570</v>
      </c>
      <c r="T84">
        <v>8</v>
      </c>
      <c r="U84">
        <v>2</v>
      </c>
      <c r="V84" t="s">
        <v>482</v>
      </c>
      <c r="W84">
        <v>12</v>
      </c>
      <c r="X84">
        <v>2</v>
      </c>
      <c r="Y84" t="s">
        <v>617</v>
      </c>
      <c r="Z84">
        <v>-6</v>
      </c>
      <c r="AA84">
        <v>2</v>
      </c>
      <c r="AB84" t="s">
        <v>595</v>
      </c>
      <c r="AC84">
        <v>-2</v>
      </c>
      <c r="AD84">
        <v>2</v>
      </c>
      <c r="AE84" t="s">
        <v>523</v>
      </c>
      <c r="AF84">
        <v>-19</v>
      </c>
      <c r="AG84">
        <v>2</v>
      </c>
      <c r="AH84" t="s">
        <v>363</v>
      </c>
      <c r="AI84">
        <v>5</v>
      </c>
      <c r="AJ84">
        <v>2</v>
      </c>
      <c r="AK84" t="s">
        <v>617</v>
      </c>
      <c r="AL84">
        <v>-8</v>
      </c>
      <c r="AM84">
        <v>2</v>
      </c>
      <c r="AN84" t="s">
        <v>617</v>
      </c>
      <c r="AO84">
        <v>-4</v>
      </c>
      <c r="AP84">
        <v>2</v>
      </c>
      <c r="AQ84" t="s">
        <v>639</v>
      </c>
      <c r="AR84">
        <v>-19</v>
      </c>
      <c r="AS84">
        <v>2</v>
      </c>
      <c r="AT84" t="s">
        <v>639</v>
      </c>
      <c r="AU84">
        <v>0</v>
      </c>
      <c r="AV84">
        <v>2</v>
      </c>
      <c r="AW84" t="s">
        <v>639</v>
      </c>
      <c r="AX84">
        <v>-17</v>
      </c>
      <c r="AY84">
        <v>2</v>
      </c>
      <c r="AZ84" t="s">
        <v>617</v>
      </c>
      <c r="BA84">
        <v>-25</v>
      </c>
      <c r="BB84">
        <v>2</v>
      </c>
    </row>
    <row r="85" spans="1:54" x14ac:dyDescent="0.25">
      <c r="A85" t="s">
        <v>524</v>
      </c>
      <c r="B85">
        <v>-1</v>
      </c>
      <c r="C85">
        <v>3</v>
      </c>
      <c r="D85" t="s">
        <v>482</v>
      </c>
      <c r="E85">
        <v>-2</v>
      </c>
      <c r="F85">
        <v>3</v>
      </c>
      <c r="G85" t="s">
        <v>629</v>
      </c>
      <c r="H85">
        <v>-9</v>
      </c>
      <c r="I85">
        <v>3</v>
      </c>
      <c r="J85" t="s">
        <v>214</v>
      </c>
      <c r="K85">
        <v>-7</v>
      </c>
      <c r="L85">
        <v>3</v>
      </c>
      <c r="M85" t="s">
        <v>214</v>
      </c>
      <c r="N85">
        <v>-1</v>
      </c>
      <c r="O85">
        <v>3</v>
      </c>
      <c r="P85" t="s">
        <v>362</v>
      </c>
      <c r="Q85">
        <v>7</v>
      </c>
      <c r="R85">
        <v>3</v>
      </c>
      <c r="S85" t="s">
        <v>640</v>
      </c>
      <c r="T85">
        <v>8</v>
      </c>
      <c r="U85">
        <v>3</v>
      </c>
      <c r="V85" t="s">
        <v>214</v>
      </c>
      <c r="W85">
        <v>12</v>
      </c>
      <c r="X85">
        <v>3</v>
      </c>
      <c r="Y85" t="s">
        <v>363</v>
      </c>
      <c r="Z85">
        <v>-6</v>
      </c>
      <c r="AA85">
        <v>3</v>
      </c>
      <c r="AB85" t="s">
        <v>214</v>
      </c>
      <c r="AC85">
        <v>-2</v>
      </c>
      <c r="AD85">
        <v>3</v>
      </c>
      <c r="AE85" t="s">
        <v>363</v>
      </c>
      <c r="AF85">
        <v>-19</v>
      </c>
      <c r="AG85">
        <v>3</v>
      </c>
      <c r="AH85" t="s">
        <v>85</v>
      </c>
      <c r="AI85">
        <v>5</v>
      </c>
      <c r="AJ85">
        <v>3</v>
      </c>
      <c r="AK85" t="s">
        <v>214</v>
      </c>
      <c r="AL85">
        <v>-8</v>
      </c>
      <c r="AM85">
        <v>3</v>
      </c>
      <c r="AN85" t="s">
        <v>214</v>
      </c>
      <c r="AO85">
        <v>-4</v>
      </c>
      <c r="AP85">
        <v>3</v>
      </c>
      <c r="AQ85" t="s">
        <v>214</v>
      </c>
      <c r="AR85">
        <v>-19</v>
      </c>
      <c r="AS85">
        <v>3</v>
      </c>
      <c r="AT85" t="s">
        <v>214</v>
      </c>
      <c r="AU85">
        <v>0</v>
      </c>
      <c r="AV85">
        <v>3</v>
      </c>
      <c r="AW85" t="s">
        <v>214</v>
      </c>
      <c r="AX85">
        <v>-17</v>
      </c>
      <c r="AY85">
        <v>3</v>
      </c>
      <c r="AZ85" t="s">
        <v>214</v>
      </c>
      <c r="BA85">
        <v>-25</v>
      </c>
      <c r="BB85">
        <v>3</v>
      </c>
    </row>
    <row r="86" spans="1:54" x14ac:dyDescent="0.25">
      <c r="A86" t="s">
        <v>617</v>
      </c>
      <c r="B86">
        <v>-1</v>
      </c>
      <c r="C86">
        <v>4</v>
      </c>
      <c r="D86" t="s">
        <v>85</v>
      </c>
      <c r="E86">
        <v>-2</v>
      </c>
      <c r="F86">
        <v>4</v>
      </c>
      <c r="G86" t="s">
        <v>214</v>
      </c>
      <c r="H86">
        <v>-9</v>
      </c>
      <c r="I86">
        <v>4</v>
      </c>
      <c r="J86" t="s">
        <v>617</v>
      </c>
      <c r="K86">
        <v>-7</v>
      </c>
      <c r="L86">
        <v>4</v>
      </c>
      <c r="M86" t="s">
        <v>77</v>
      </c>
      <c r="N86">
        <v>-1</v>
      </c>
      <c r="O86">
        <v>4</v>
      </c>
      <c r="P86" t="s">
        <v>629</v>
      </c>
      <c r="Q86">
        <v>7</v>
      </c>
      <c r="R86">
        <v>4</v>
      </c>
      <c r="S86" t="s">
        <v>629</v>
      </c>
      <c r="T86">
        <v>8</v>
      </c>
      <c r="U86">
        <v>4</v>
      </c>
      <c r="V86" t="s">
        <v>629</v>
      </c>
      <c r="W86">
        <v>12</v>
      </c>
      <c r="X86">
        <v>4</v>
      </c>
      <c r="Y86" t="s">
        <v>85</v>
      </c>
      <c r="Z86">
        <v>-6</v>
      </c>
      <c r="AA86">
        <v>4</v>
      </c>
      <c r="AB86" t="s">
        <v>77</v>
      </c>
      <c r="AC86">
        <v>-2</v>
      </c>
      <c r="AD86">
        <v>4</v>
      </c>
      <c r="AE86" t="s">
        <v>85</v>
      </c>
      <c r="AF86">
        <v>-19</v>
      </c>
      <c r="AG86">
        <v>4</v>
      </c>
      <c r="AH86" t="s">
        <v>130</v>
      </c>
      <c r="AI86">
        <v>5</v>
      </c>
      <c r="AJ86">
        <v>4</v>
      </c>
      <c r="AK86" t="s">
        <v>629</v>
      </c>
      <c r="AL86">
        <v>-8</v>
      </c>
      <c r="AM86">
        <v>4</v>
      </c>
      <c r="AN86" t="s">
        <v>629</v>
      </c>
      <c r="AO86">
        <v>-4</v>
      </c>
      <c r="AP86">
        <v>4</v>
      </c>
      <c r="AQ86" t="s">
        <v>629</v>
      </c>
      <c r="AR86">
        <v>-19</v>
      </c>
      <c r="AS86">
        <v>4</v>
      </c>
      <c r="AT86" t="s">
        <v>629</v>
      </c>
      <c r="AU86">
        <v>0</v>
      </c>
      <c r="AV86">
        <v>4</v>
      </c>
      <c r="AW86" t="s">
        <v>629</v>
      </c>
      <c r="AX86">
        <v>-17</v>
      </c>
      <c r="AY86">
        <v>4</v>
      </c>
      <c r="AZ86" t="s">
        <v>629</v>
      </c>
      <c r="BA86">
        <v>-25</v>
      </c>
      <c r="BB86">
        <v>4</v>
      </c>
    </row>
    <row r="87" spans="1:54" x14ac:dyDescent="0.25">
      <c r="A87" t="s">
        <v>362</v>
      </c>
      <c r="B87">
        <v>-19</v>
      </c>
      <c r="C87">
        <v>1</v>
      </c>
      <c r="D87" t="s">
        <v>111</v>
      </c>
      <c r="E87">
        <v>-11</v>
      </c>
      <c r="F87">
        <v>1</v>
      </c>
      <c r="G87" t="s">
        <v>53</v>
      </c>
      <c r="H87">
        <v>26</v>
      </c>
      <c r="I87">
        <v>1</v>
      </c>
      <c r="J87" t="s">
        <v>362</v>
      </c>
      <c r="K87">
        <v>1</v>
      </c>
      <c r="L87">
        <v>1</v>
      </c>
      <c r="M87" t="s">
        <v>482</v>
      </c>
      <c r="N87">
        <v>-8</v>
      </c>
      <c r="O87">
        <v>1</v>
      </c>
      <c r="P87" t="s">
        <v>518</v>
      </c>
      <c r="Q87">
        <v>-13</v>
      </c>
      <c r="R87">
        <v>1</v>
      </c>
      <c r="S87" t="s">
        <v>518</v>
      </c>
      <c r="T87">
        <v>-16</v>
      </c>
      <c r="U87">
        <v>1</v>
      </c>
      <c r="V87" t="s">
        <v>518</v>
      </c>
      <c r="W87">
        <v>13</v>
      </c>
      <c r="X87">
        <v>1</v>
      </c>
      <c r="Y87" t="s">
        <v>622</v>
      </c>
      <c r="Z87">
        <v>4</v>
      </c>
      <c r="AA87">
        <v>1</v>
      </c>
      <c r="AB87" t="s">
        <v>586</v>
      </c>
      <c r="AC87">
        <v>-13</v>
      </c>
      <c r="AD87">
        <v>1</v>
      </c>
      <c r="AE87" t="s">
        <v>482</v>
      </c>
      <c r="AF87">
        <v>-12</v>
      </c>
      <c r="AG87">
        <v>1</v>
      </c>
      <c r="AH87" t="s">
        <v>633</v>
      </c>
      <c r="AI87">
        <v>14</v>
      </c>
      <c r="AJ87">
        <v>1</v>
      </c>
      <c r="AK87" t="s">
        <v>482</v>
      </c>
      <c r="AL87">
        <v>0</v>
      </c>
      <c r="AM87">
        <v>1</v>
      </c>
      <c r="AN87" t="s">
        <v>482</v>
      </c>
      <c r="AO87">
        <v>-15</v>
      </c>
      <c r="AP87">
        <v>1</v>
      </c>
      <c r="AQ87" t="s">
        <v>570</v>
      </c>
      <c r="AR87">
        <v>-8</v>
      </c>
      <c r="AS87">
        <v>1</v>
      </c>
      <c r="AT87" t="s">
        <v>482</v>
      </c>
      <c r="AU87">
        <v>16</v>
      </c>
      <c r="AV87">
        <v>1</v>
      </c>
      <c r="AW87" t="s">
        <v>622</v>
      </c>
      <c r="AX87">
        <v>2</v>
      </c>
      <c r="AY87">
        <v>1</v>
      </c>
      <c r="AZ87" t="s">
        <v>568</v>
      </c>
      <c r="BA87">
        <v>-5</v>
      </c>
      <c r="BB87">
        <v>1</v>
      </c>
    </row>
    <row r="88" spans="1:54" x14ac:dyDescent="0.25">
      <c r="A88" t="s">
        <v>363</v>
      </c>
      <c r="B88">
        <v>-19</v>
      </c>
      <c r="C88">
        <v>2</v>
      </c>
      <c r="D88" t="s">
        <v>617</v>
      </c>
      <c r="E88">
        <v>-11</v>
      </c>
      <c r="F88">
        <v>2</v>
      </c>
      <c r="G88" t="s">
        <v>363</v>
      </c>
      <c r="H88">
        <v>26</v>
      </c>
      <c r="I88">
        <v>2</v>
      </c>
      <c r="J88" t="s">
        <v>629</v>
      </c>
      <c r="K88">
        <v>1</v>
      </c>
      <c r="L88">
        <v>2</v>
      </c>
      <c r="M88" t="s">
        <v>524</v>
      </c>
      <c r="N88">
        <v>-8</v>
      </c>
      <c r="O88">
        <v>2</v>
      </c>
      <c r="P88" t="s">
        <v>586</v>
      </c>
      <c r="Q88">
        <v>-13</v>
      </c>
      <c r="R88">
        <v>2</v>
      </c>
      <c r="S88" t="s">
        <v>586</v>
      </c>
      <c r="T88">
        <v>-16</v>
      </c>
      <c r="U88">
        <v>2</v>
      </c>
      <c r="V88" t="s">
        <v>586</v>
      </c>
      <c r="W88">
        <v>13</v>
      </c>
      <c r="X88">
        <v>2</v>
      </c>
      <c r="Y88" t="s">
        <v>633</v>
      </c>
      <c r="Z88">
        <v>4</v>
      </c>
      <c r="AA88">
        <v>2</v>
      </c>
      <c r="AB88" t="s">
        <v>633</v>
      </c>
      <c r="AC88">
        <v>-13</v>
      </c>
      <c r="AD88">
        <v>2</v>
      </c>
      <c r="AE88" t="s">
        <v>633</v>
      </c>
      <c r="AF88">
        <v>-12</v>
      </c>
      <c r="AG88">
        <v>2</v>
      </c>
      <c r="AH88" t="s">
        <v>595</v>
      </c>
      <c r="AI88">
        <v>14</v>
      </c>
      <c r="AJ88">
        <v>2</v>
      </c>
      <c r="AK88" t="s">
        <v>595</v>
      </c>
      <c r="AL88">
        <v>0</v>
      </c>
      <c r="AM88">
        <v>2</v>
      </c>
      <c r="AN88" t="s">
        <v>633</v>
      </c>
      <c r="AO88">
        <v>-15</v>
      </c>
      <c r="AP88">
        <v>2</v>
      </c>
      <c r="AQ88" t="s">
        <v>633</v>
      </c>
      <c r="AR88">
        <v>-8</v>
      </c>
      <c r="AS88">
        <v>2</v>
      </c>
      <c r="AT88" t="s">
        <v>622</v>
      </c>
      <c r="AU88">
        <v>16</v>
      </c>
      <c r="AV88">
        <v>2</v>
      </c>
      <c r="AW88" t="s">
        <v>595</v>
      </c>
      <c r="AX88">
        <v>2</v>
      </c>
      <c r="AY88">
        <v>2</v>
      </c>
      <c r="AZ88" t="s">
        <v>595</v>
      </c>
      <c r="BA88">
        <v>-5</v>
      </c>
      <c r="BB88">
        <v>2</v>
      </c>
    </row>
    <row r="89" spans="1:54" x14ac:dyDescent="0.25">
      <c r="A89" t="s">
        <v>77</v>
      </c>
      <c r="B89">
        <v>-19</v>
      </c>
      <c r="C89">
        <v>4</v>
      </c>
      <c r="D89" t="s">
        <v>77</v>
      </c>
      <c r="E89">
        <v>-11</v>
      </c>
      <c r="F89">
        <v>4</v>
      </c>
      <c r="G89" t="s">
        <v>18</v>
      </c>
      <c r="H89">
        <v>26</v>
      </c>
      <c r="I89">
        <v>4</v>
      </c>
      <c r="J89" t="s">
        <v>77</v>
      </c>
      <c r="K89">
        <v>1</v>
      </c>
      <c r="L89">
        <v>4</v>
      </c>
      <c r="M89" t="s">
        <v>617</v>
      </c>
      <c r="N89">
        <v>-8</v>
      </c>
      <c r="O89">
        <v>4</v>
      </c>
      <c r="P89" t="s">
        <v>617</v>
      </c>
      <c r="Q89">
        <v>-13</v>
      </c>
      <c r="R89">
        <v>4</v>
      </c>
      <c r="S89" t="s">
        <v>617</v>
      </c>
      <c r="T89">
        <v>-16</v>
      </c>
      <c r="U89">
        <v>4</v>
      </c>
      <c r="V89" t="s">
        <v>82</v>
      </c>
      <c r="W89">
        <v>13</v>
      </c>
      <c r="X89">
        <v>4</v>
      </c>
      <c r="Y89" t="s">
        <v>18</v>
      </c>
      <c r="Z89">
        <v>4</v>
      </c>
      <c r="AA89">
        <v>4</v>
      </c>
      <c r="AB89" t="s">
        <v>524</v>
      </c>
      <c r="AC89">
        <v>-13</v>
      </c>
      <c r="AD89">
        <v>4</v>
      </c>
      <c r="AE89" t="s">
        <v>18</v>
      </c>
      <c r="AF89">
        <v>-12</v>
      </c>
      <c r="AG89">
        <v>4</v>
      </c>
      <c r="AH89" t="s">
        <v>77</v>
      </c>
      <c r="AI89">
        <v>14</v>
      </c>
      <c r="AJ89">
        <v>4</v>
      </c>
      <c r="AK89" t="s">
        <v>77</v>
      </c>
      <c r="AL89">
        <v>0</v>
      </c>
      <c r="AM89">
        <v>4</v>
      </c>
      <c r="AN89" t="s">
        <v>77</v>
      </c>
      <c r="AO89">
        <v>-15</v>
      </c>
      <c r="AP89">
        <v>4</v>
      </c>
      <c r="AQ89" t="s">
        <v>210</v>
      </c>
      <c r="AR89">
        <v>-8</v>
      </c>
      <c r="AS89">
        <v>4</v>
      </c>
      <c r="AT89" t="s">
        <v>77</v>
      </c>
      <c r="AU89">
        <v>16</v>
      </c>
      <c r="AV89">
        <v>4</v>
      </c>
      <c r="AW89" t="s">
        <v>77</v>
      </c>
      <c r="AX89">
        <v>2</v>
      </c>
      <c r="AY89">
        <v>4</v>
      </c>
      <c r="AZ89" t="s">
        <v>77</v>
      </c>
      <c r="BA89">
        <v>-5</v>
      </c>
      <c r="BB89">
        <v>4</v>
      </c>
    </row>
    <row r="90" spans="1:54" x14ac:dyDescent="0.25">
      <c r="A90" t="s">
        <v>111</v>
      </c>
      <c r="B90">
        <v>-3</v>
      </c>
      <c r="C90">
        <v>1</v>
      </c>
      <c r="D90" t="s">
        <v>622</v>
      </c>
      <c r="E90">
        <v>-10</v>
      </c>
      <c r="F90">
        <v>1</v>
      </c>
      <c r="G90" t="s">
        <v>111</v>
      </c>
      <c r="H90">
        <v>0</v>
      </c>
      <c r="I90">
        <v>1</v>
      </c>
      <c r="J90" t="s">
        <v>111</v>
      </c>
      <c r="K90">
        <v>-22</v>
      </c>
      <c r="L90">
        <v>1</v>
      </c>
      <c r="M90" t="s">
        <v>362</v>
      </c>
      <c r="N90">
        <v>-9</v>
      </c>
      <c r="O90">
        <v>1</v>
      </c>
      <c r="P90" t="s">
        <v>53</v>
      </c>
      <c r="Q90">
        <v>4</v>
      </c>
      <c r="R90">
        <v>1</v>
      </c>
      <c r="S90" t="s">
        <v>111</v>
      </c>
      <c r="T90">
        <v>6</v>
      </c>
      <c r="U90">
        <v>1</v>
      </c>
      <c r="V90" t="s">
        <v>362</v>
      </c>
      <c r="W90">
        <v>-28</v>
      </c>
      <c r="X90">
        <v>1</v>
      </c>
      <c r="Y90" t="s">
        <v>518</v>
      </c>
      <c r="Z90">
        <v>-1</v>
      </c>
      <c r="AA90">
        <v>1</v>
      </c>
      <c r="AB90" t="s">
        <v>482</v>
      </c>
      <c r="AC90">
        <v>-14</v>
      </c>
      <c r="AD90">
        <v>1</v>
      </c>
      <c r="AE90" t="s">
        <v>622</v>
      </c>
      <c r="AF90">
        <v>-10</v>
      </c>
      <c r="AG90">
        <v>1</v>
      </c>
      <c r="AH90" t="s">
        <v>622</v>
      </c>
      <c r="AI90">
        <v>-2</v>
      </c>
      <c r="AJ90">
        <v>1</v>
      </c>
      <c r="AK90" t="s">
        <v>622</v>
      </c>
      <c r="AL90">
        <v>-1</v>
      </c>
      <c r="AM90">
        <v>1</v>
      </c>
      <c r="AN90" t="s">
        <v>622</v>
      </c>
      <c r="AO90">
        <v>-4</v>
      </c>
      <c r="AP90">
        <v>1</v>
      </c>
      <c r="AQ90" t="s">
        <v>615</v>
      </c>
      <c r="AR90">
        <v>-7</v>
      </c>
      <c r="AS90">
        <v>1</v>
      </c>
      <c r="AT90" t="s">
        <v>633</v>
      </c>
      <c r="AU90">
        <v>-16</v>
      </c>
      <c r="AV90">
        <v>1</v>
      </c>
      <c r="AW90" t="s">
        <v>633</v>
      </c>
      <c r="AX90">
        <v>-2</v>
      </c>
      <c r="AY90">
        <v>1</v>
      </c>
      <c r="AZ90" t="s">
        <v>633</v>
      </c>
      <c r="BA90">
        <v>-18</v>
      </c>
      <c r="BB90">
        <v>1</v>
      </c>
    </row>
    <row r="91" spans="1:54" x14ac:dyDescent="0.25">
      <c r="A91" t="s">
        <v>629</v>
      </c>
      <c r="B91">
        <v>-3</v>
      </c>
      <c r="C91">
        <v>2</v>
      </c>
      <c r="D91" t="s">
        <v>363</v>
      </c>
      <c r="E91">
        <v>-10</v>
      </c>
      <c r="F91">
        <v>2</v>
      </c>
      <c r="G91" t="s">
        <v>523</v>
      </c>
      <c r="H91">
        <v>0</v>
      </c>
      <c r="I91">
        <v>2</v>
      </c>
      <c r="J91" t="s">
        <v>523</v>
      </c>
      <c r="K91">
        <v>-22</v>
      </c>
      <c r="L91">
        <v>2</v>
      </c>
      <c r="M91" t="s">
        <v>523</v>
      </c>
      <c r="N91">
        <v>-9</v>
      </c>
      <c r="O91">
        <v>2</v>
      </c>
      <c r="P91" t="s">
        <v>523</v>
      </c>
      <c r="Q91">
        <v>4</v>
      </c>
      <c r="R91">
        <v>2</v>
      </c>
      <c r="S91" t="s">
        <v>622</v>
      </c>
      <c r="T91">
        <v>6</v>
      </c>
      <c r="U91">
        <v>2</v>
      </c>
      <c r="V91" t="s">
        <v>523</v>
      </c>
      <c r="W91">
        <v>-28</v>
      </c>
      <c r="X91">
        <v>2</v>
      </c>
      <c r="Y91" t="s">
        <v>362</v>
      </c>
      <c r="Z91">
        <v>-1</v>
      </c>
      <c r="AA91">
        <v>2</v>
      </c>
      <c r="AB91" t="s">
        <v>617</v>
      </c>
      <c r="AC91">
        <v>-14</v>
      </c>
      <c r="AD91">
        <v>2</v>
      </c>
      <c r="AE91" t="s">
        <v>104</v>
      </c>
      <c r="AF91">
        <v>-10</v>
      </c>
      <c r="AG91">
        <v>2</v>
      </c>
      <c r="AH91" t="s">
        <v>210</v>
      </c>
      <c r="AI91">
        <v>-2</v>
      </c>
      <c r="AJ91">
        <v>2</v>
      </c>
      <c r="AK91" t="s">
        <v>210</v>
      </c>
      <c r="AL91">
        <v>-1</v>
      </c>
      <c r="AM91">
        <v>2</v>
      </c>
      <c r="AN91" t="s">
        <v>210</v>
      </c>
      <c r="AO91">
        <v>-4</v>
      </c>
      <c r="AP91">
        <v>2</v>
      </c>
      <c r="AQ91" t="s">
        <v>622</v>
      </c>
      <c r="AR91">
        <v>-7</v>
      </c>
      <c r="AS91">
        <v>2</v>
      </c>
      <c r="AT91" t="s">
        <v>104</v>
      </c>
      <c r="AU91">
        <v>-16</v>
      </c>
      <c r="AV91">
        <v>2</v>
      </c>
      <c r="AW91" t="s">
        <v>104</v>
      </c>
      <c r="AX91">
        <v>-2</v>
      </c>
      <c r="AY91">
        <v>2</v>
      </c>
      <c r="AZ91" t="s">
        <v>104</v>
      </c>
      <c r="BA91">
        <v>-18</v>
      </c>
      <c r="BB91">
        <v>2</v>
      </c>
    </row>
    <row r="92" spans="1:54" x14ac:dyDescent="0.25">
      <c r="A92" t="s">
        <v>85</v>
      </c>
      <c r="B92">
        <v>-3</v>
      </c>
      <c r="C92">
        <v>4</v>
      </c>
      <c r="D92" t="s">
        <v>18</v>
      </c>
      <c r="E92">
        <v>-10</v>
      </c>
      <c r="F92">
        <v>4</v>
      </c>
      <c r="G92" t="s">
        <v>85</v>
      </c>
      <c r="H92">
        <v>0</v>
      </c>
      <c r="I92">
        <v>4</v>
      </c>
      <c r="J92" t="s">
        <v>104</v>
      </c>
      <c r="K92">
        <v>-22</v>
      </c>
      <c r="L92">
        <v>4</v>
      </c>
      <c r="M92" t="s">
        <v>104</v>
      </c>
      <c r="N92">
        <v>-9</v>
      </c>
      <c r="O92">
        <v>4</v>
      </c>
      <c r="P92" t="s">
        <v>104</v>
      </c>
      <c r="Q92">
        <v>4</v>
      </c>
      <c r="R92">
        <v>4</v>
      </c>
      <c r="S92" t="s">
        <v>482</v>
      </c>
      <c r="T92">
        <v>6</v>
      </c>
      <c r="U92">
        <v>4</v>
      </c>
      <c r="V92" t="s">
        <v>104</v>
      </c>
      <c r="W92">
        <v>-28</v>
      </c>
      <c r="X92">
        <v>4</v>
      </c>
      <c r="Y92" t="s">
        <v>104</v>
      </c>
      <c r="Z92">
        <v>-1</v>
      </c>
      <c r="AA92">
        <v>4</v>
      </c>
      <c r="AB92" t="s">
        <v>18</v>
      </c>
      <c r="AC92">
        <v>-14</v>
      </c>
      <c r="AD92">
        <v>4</v>
      </c>
      <c r="AE92" t="s">
        <v>130</v>
      </c>
      <c r="AF92">
        <v>-10</v>
      </c>
      <c r="AG92">
        <v>4</v>
      </c>
      <c r="AH92" t="s">
        <v>104</v>
      </c>
      <c r="AI92">
        <v>-2</v>
      </c>
      <c r="AJ92">
        <v>4</v>
      </c>
      <c r="AK92" t="s">
        <v>104</v>
      </c>
      <c r="AL92">
        <v>-1</v>
      </c>
      <c r="AM92">
        <v>4</v>
      </c>
      <c r="AN92" t="s">
        <v>104</v>
      </c>
      <c r="AO92">
        <v>-4</v>
      </c>
      <c r="AP92">
        <v>4</v>
      </c>
      <c r="AQ92" t="s">
        <v>104</v>
      </c>
      <c r="AR92">
        <v>-7</v>
      </c>
      <c r="AS92">
        <v>4</v>
      </c>
      <c r="AT92" t="s">
        <v>210</v>
      </c>
      <c r="AU92">
        <v>-16</v>
      </c>
      <c r="AV92">
        <v>4</v>
      </c>
      <c r="AW92" t="s">
        <v>210</v>
      </c>
      <c r="AX92">
        <v>-2</v>
      </c>
      <c r="AY92">
        <v>4</v>
      </c>
      <c r="AZ92" t="s">
        <v>210</v>
      </c>
      <c r="BA92">
        <v>-18</v>
      </c>
      <c r="BB92">
        <v>4</v>
      </c>
    </row>
    <row r="93" spans="1:54" x14ac:dyDescent="0.25">
      <c r="A93" t="s">
        <v>523</v>
      </c>
      <c r="B93">
        <v>-11</v>
      </c>
      <c r="C93">
        <v>1</v>
      </c>
      <c r="D93" t="s">
        <v>523</v>
      </c>
      <c r="E93">
        <v>-7</v>
      </c>
      <c r="F93">
        <v>1</v>
      </c>
      <c r="G93" t="s">
        <v>622</v>
      </c>
      <c r="H93">
        <v>-1</v>
      </c>
      <c r="I93">
        <v>1</v>
      </c>
      <c r="J93" t="s">
        <v>363</v>
      </c>
      <c r="K93">
        <v>-11</v>
      </c>
      <c r="L93">
        <v>1</v>
      </c>
      <c r="M93" t="s">
        <v>363</v>
      </c>
      <c r="N93">
        <v>1</v>
      </c>
      <c r="O93">
        <v>1</v>
      </c>
      <c r="P93" t="s">
        <v>622</v>
      </c>
      <c r="Q93">
        <v>-14</v>
      </c>
      <c r="R93">
        <v>1</v>
      </c>
      <c r="S93" t="s">
        <v>523</v>
      </c>
      <c r="T93">
        <v>-31</v>
      </c>
      <c r="U93">
        <v>1</v>
      </c>
      <c r="V93" t="s">
        <v>622</v>
      </c>
      <c r="W93">
        <v>-12</v>
      </c>
      <c r="X93">
        <v>1</v>
      </c>
      <c r="Y93" t="s">
        <v>586</v>
      </c>
      <c r="Z93">
        <v>9</v>
      </c>
      <c r="AA93">
        <v>1</v>
      </c>
      <c r="AB93" t="s">
        <v>568</v>
      </c>
      <c r="AC93">
        <v>6</v>
      </c>
      <c r="AD93">
        <v>1</v>
      </c>
      <c r="AE93" t="s">
        <v>97</v>
      </c>
      <c r="AF93">
        <v>-2</v>
      </c>
      <c r="AG93">
        <v>1</v>
      </c>
      <c r="AH93" t="s">
        <v>586</v>
      </c>
      <c r="AI93">
        <v>23</v>
      </c>
      <c r="AJ93">
        <v>1</v>
      </c>
      <c r="AK93" t="s">
        <v>586</v>
      </c>
      <c r="AL93">
        <v>-1</v>
      </c>
      <c r="AM93">
        <v>1</v>
      </c>
      <c r="AN93" t="s">
        <v>586</v>
      </c>
      <c r="AO93">
        <v>7</v>
      </c>
      <c r="AP93">
        <v>1</v>
      </c>
      <c r="AQ93" t="s">
        <v>586</v>
      </c>
      <c r="AR93">
        <v>2</v>
      </c>
      <c r="AS93">
        <v>1</v>
      </c>
      <c r="AT93" t="s">
        <v>586</v>
      </c>
      <c r="AU93">
        <v>3</v>
      </c>
      <c r="AV93">
        <v>1</v>
      </c>
      <c r="AW93" t="s">
        <v>586</v>
      </c>
      <c r="AX93">
        <v>3</v>
      </c>
      <c r="AY93">
        <v>1</v>
      </c>
      <c r="AZ93" t="s">
        <v>431</v>
      </c>
      <c r="BA93">
        <v>0</v>
      </c>
      <c r="BB93">
        <v>1</v>
      </c>
    </row>
    <row r="94" spans="1:54" x14ac:dyDescent="0.25">
      <c r="A94" t="s">
        <v>104</v>
      </c>
      <c r="B94">
        <v>-11</v>
      </c>
      <c r="C94">
        <v>4</v>
      </c>
      <c r="D94" t="s">
        <v>104</v>
      </c>
      <c r="E94">
        <v>-7</v>
      </c>
      <c r="F94">
        <v>4</v>
      </c>
      <c r="G94" t="s">
        <v>104</v>
      </c>
      <c r="H94">
        <v>-1</v>
      </c>
      <c r="I94">
        <v>4</v>
      </c>
      <c r="J94" t="s">
        <v>18</v>
      </c>
      <c r="K94">
        <v>-11</v>
      </c>
      <c r="L94">
        <v>4</v>
      </c>
      <c r="M94" t="s">
        <v>18</v>
      </c>
      <c r="N94">
        <v>1</v>
      </c>
      <c r="O94">
        <v>4</v>
      </c>
      <c r="P94" t="s">
        <v>77</v>
      </c>
      <c r="Q94">
        <v>-14</v>
      </c>
      <c r="R94">
        <v>4</v>
      </c>
      <c r="S94" t="s">
        <v>104</v>
      </c>
      <c r="T94">
        <v>-31</v>
      </c>
      <c r="U94">
        <v>4</v>
      </c>
      <c r="V94" t="s">
        <v>18</v>
      </c>
      <c r="W94">
        <v>-12</v>
      </c>
      <c r="X94">
        <v>4</v>
      </c>
      <c r="Y94" t="s">
        <v>82</v>
      </c>
      <c r="Z94">
        <v>9</v>
      </c>
      <c r="AA94">
        <v>4</v>
      </c>
      <c r="AB94" t="s">
        <v>82</v>
      </c>
      <c r="AC94">
        <v>6</v>
      </c>
      <c r="AD94">
        <v>4</v>
      </c>
      <c r="AE94" t="s">
        <v>82</v>
      </c>
      <c r="AF94">
        <v>-2</v>
      </c>
      <c r="AG94">
        <v>4</v>
      </c>
      <c r="AH94" t="s">
        <v>431</v>
      </c>
      <c r="AI94">
        <v>23</v>
      </c>
      <c r="AJ94">
        <v>4</v>
      </c>
      <c r="AK94" t="s">
        <v>431</v>
      </c>
      <c r="AL94">
        <v>-1</v>
      </c>
      <c r="AM94">
        <v>4</v>
      </c>
      <c r="AN94" t="s">
        <v>431</v>
      </c>
      <c r="AO94">
        <v>7</v>
      </c>
      <c r="AP94">
        <v>4</v>
      </c>
      <c r="AQ94" t="s">
        <v>431</v>
      </c>
      <c r="AR94">
        <v>2</v>
      </c>
      <c r="AS94">
        <v>4</v>
      </c>
      <c r="AT94" t="s">
        <v>431</v>
      </c>
      <c r="AU94">
        <v>3</v>
      </c>
      <c r="AV94">
        <v>4</v>
      </c>
      <c r="AW94" t="s">
        <v>431</v>
      </c>
      <c r="AX94">
        <v>3</v>
      </c>
      <c r="AY94">
        <v>4</v>
      </c>
      <c r="AZ94" t="s">
        <v>586</v>
      </c>
      <c r="BA94">
        <v>0</v>
      </c>
      <c r="BB94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1703-8464-490B-83D2-FDCB13369C51}">
  <dimension ref="A1:BI106"/>
  <sheetViews>
    <sheetView topLeftCell="A7" workbookViewId="0">
      <selection activeCell="AE54" sqref="AE54:AI55"/>
    </sheetView>
  </sheetViews>
  <sheetFormatPr defaultRowHeight="15" x14ac:dyDescent="0.25"/>
  <cols>
    <col min="3" max="3" width="15.710937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1" t="s">
        <v>366</v>
      </c>
      <c r="B2" s="1" t="s">
        <v>447</v>
      </c>
      <c r="C2" s="1" t="s">
        <v>218</v>
      </c>
      <c r="D2" s="1" t="s">
        <v>9</v>
      </c>
      <c r="E2" s="1" t="s">
        <v>9</v>
      </c>
      <c r="F2" s="1" t="s">
        <v>9</v>
      </c>
      <c r="G2" s="1" t="s">
        <v>9</v>
      </c>
      <c r="H2" s="1">
        <v>0</v>
      </c>
      <c r="I2" s="1" t="s">
        <v>9</v>
      </c>
      <c r="J2" s="1" t="s">
        <v>9</v>
      </c>
      <c r="K2" s="1" t="s">
        <v>9</v>
      </c>
      <c r="L2" s="1" t="s">
        <v>9</v>
      </c>
      <c r="M2" s="1" t="s">
        <v>9</v>
      </c>
      <c r="N2" s="1" t="s">
        <v>9</v>
      </c>
      <c r="O2" s="1" t="s">
        <v>9</v>
      </c>
      <c r="P2" s="1" t="s">
        <v>9</v>
      </c>
      <c r="Q2" s="1" t="s">
        <v>9</v>
      </c>
      <c r="R2" s="1">
        <v>-23</v>
      </c>
      <c r="S2" s="1" t="s">
        <v>9</v>
      </c>
      <c r="T2" s="1" t="s">
        <v>9</v>
      </c>
      <c r="U2" s="1">
        <v>-4</v>
      </c>
      <c r="V2" s="1" t="s">
        <v>9</v>
      </c>
      <c r="W2" s="1" t="s">
        <v>9</v>
      </c>
      <c r="X2" s="1" t="s">
        <v>9</v>
      </c>
      <c r="Y2" s="1">
        <v>-27</v>
      </c>
      <c r="Z2" s="1">
        <v>3</v>
      </c>
      <c r="AA2" s="1">
        <v>0</v>
      </c>
      <c r="AB2" s="1">
        <v>1</v>
      </c>
      <c r="AC2" s="1">
        <v>2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0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1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2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0</v>
      </c>
      <c r="AI2">
        <f>SUM(AE2:AH2)</f>
        <v>3</v>
      </c>
    </row>
    <row r="3" spans="1:35" x14ac:dyDescent="0.25">
      <c r="A3" s="1" t="s">
        <v>368</v>
      </c>
      <c r="B3" s="1" t="s">
        <v>369</v>
      </c>
      <c r="C3" s="1" t="s">
        <v>315</v>
      </c>
      <c r="D3" s="1">
        <v>7</v>
      </c>
      <c r="E3" s="1">
        <v>-2</v>
      </c>
      <c r="F3" s="1">
        <v>-15</v>
      </c>
      <c r="G3" s="1">
        <v>-4</v>
      </c>
      <c r="H3" s="1" t="s">
        <v>9</v>
      </c>
      <c r="I3" s="1">
        <v>6</v>
      </c>
      <c r="J3" s="1">
        <v>-3</v>
      </c>
      <c r="K3" s="1">
        <v>13</v>
      </c>
      <c r="L3" s="1">
        <v>6</v>
      </c>
      <c r="M3" s="1">
        <v>6</v>
      </c>
      <c r="N3" s="1">
        <v>-7</v>
      </c>
      <c r="O3" s="1">
        <v>9</v>
      </c>
      <c r="P3" s="1">
        <v>12</v>
      </c>
      <c r="Q3" s="1">
        <v>12</v>
      </c>
      <c r="R3" s="1" t="s">
        <v>9</v>
      </c>
      <c r="S3" s="1">
        <v>4</v>
      </c>
      <c r="T3" s="1">
        <v>16</v>
      </c>
      <c r="U3" s="1">
        <v>-7</v>
      </c>
      <c r="V3" s="1" t="s">
        <v>9</v>
      </c>
      <c r="W3" s="1" t="s">
        <v>9</v>
      </c>
      <c r="X3" s="1" t="s">
        <v>9</v>
      </c>
      <c r="Y3" s="1">
        <v>53</v>
      </c>
      <c r="Z3" s="1">
        <v>16</v>
      </c>
      <c r="AA3" s="1">
        <v>10</v>
      </c>
      <c r="AB3" s="1">
        <v>0</v>
      </c>
      <c r="AC3" s="1">
        <v>6</v>
      </c>
      <c r="AE3">
        <f t="shared" ref="AE3:AE53" si="0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3</v>
      </c>
      <c r="AF3">
        <f t="shared" ref="AF3:AF53" si="1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12</v>
      </c>
      <c r="AG3">
        <f t="shared" ref="AG3:AG53" si="2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</v>
      </c>
      <c r="AH3">
        <f t="shared" ref="AH3:AH53" si="3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0</v>
      </c>
      <c r="AI3">
        <f t="shared" ref="AI3:AI53" si="4">SUM(AE3:AH3)</f>
        <v>16</v>
      </c>
    </row>
    <row r="4" spans="1:35" x14ac:dyDescent="0.25">
      <c r="A4" s="1" t="s">
        <v>121</v>
      </c>
      <c r="B4" s="1" t="s">
        <v>156</v>
      </c>
      <c r="C4" s="1" t="s">
        <v>214</v>
      </c>
      <c r="D4" s="1">
        <v>-1</v>
      </c>
      <c r="E4" s="1">
        <v>7</v>
      </c>
      <c r="F4" s="1">
        <v>11</v>
      </c>
      <c r="G4" s="1">
        <v>-13</v>
      </c>
      <c r="H4" s="1">
        <v>-15</v>
      </c>
      <c r="I4" s="1">
        <v>16</v>
      </c>
      <c r="J4" s="1">
        <v>-8</v>
      </c>
      <c r="K4" s="1">
        <v>-9</v>
      </c>
      <c r="L4" s="1">
        <v>4</v>
      </c>
      <c r="M4" s="1">
        <v>11</v>
      </c>
      <c r="N4" s="1">
        <v>1</v>
      </c>
      <c r="O4" s="1" t="s">
        <v>9</v>
      </c>
      <c r="P4" s="1">
        <v>-1</v>
      </c>
      <c r="Q4" s="1">
        <v>-1</v>
      </c>
      <c r="R4" s="1" t="s">
        <v>9</v>
      </c>
      <c r="S4" s="1">
        <v>-8</v>
      </c>
      <c r="T4" s="1">
        <v>24</v>
      </c>
      <c r="U4" s="1">
        <v>11</v>
      </c>
      <c r="V4" s="1">
        <v>-5</v>
      </c>
      <c r="W4" s="1" t="s">
        <v>9</v>
      </c>
      <c r="X4" s="1" t="s">
        <v>9</v>
      </c>
      <c r="Y4" s="1">
        <v>24</v>
      </c>
      <c r="Z4" s="1">
        <v>17</v>
      </c>
      <c r="AA4" s="1">
        <v>8</v>
      </c>
      <c r="AB4" s="1">
        <v>0</v>
      </c>
      <c r="AC4" s="1">
        <v>9</v>
      </c>
      <c r="AE4">
        <f t="shared" si="0"/>
        <v>0</v>
      </c>
      <c r="AF4">
        <f t="shared" si="1"/>
        <v>0</v>
      </c>
      <c r="AG4">
        <f t="shared" si="2"/>
        <v>10</v>
      </c>
      <c r="AH4">
        <f t="shared" si="3"/>
        <v>7</v>
      </c>
      <c r="AI4">
        <f t="shared" si="4"/>
        <v>17</v>
      </c>
    </row>
    <row r="5" spans="1:35" x14ac:dyDescent="0.25">
      <c r="A5" s="1" t="s">
        <v>662</v>
      </c>
      <c r="B5" s="1" t="s">
        <v>663</v>
      </c>
      <c r="C5" s="1" t="s">
        <v>644</v>
      </c>
      <c r="D5" s="1" t="s">
        <v>9</v>
      </c>
      <c r="E5" s="1" t="s">
        <v>9</v>
      </c>
      <c r="F5" s="1">
        <v>-8</v>
      </c>
      <c r="G5" s="1" t="s">
        <v>9</v>
      </c>
      <c r="H5" s="1">
        <v>21</v>
      </c>
      <c r="I5" s="1">
        <v>1</v>
      </c>
      <c r="J5" s="1" t="s">
        <v>9</v>
      </c>
      <c r="K5" s="1" t="s">
        <v>9</v>
      </c>
      <c r="L5" s="1">
        <v>-19</v>
      </c>
      <c r="M5" s="1">
        <v>-2</v>
      </c>
      <c r="N5" s="1">
        <v>-5</v>
      </c>
      <c r="O5" s="1">
        <v>7</v>
      </c>
      <c r="P5" s="1">
        <v>-2</v>
      </c>
      <c r="Q5" s="1">
        <v>-2</v>
      </c>
      <c r="R5" s="1">
        <v>-23</v>
      </c>
      <c r="S5" s="1" t="s">
        <v>9</v>
      </c>
      <c r="T5" s="1">
        <v>-23</v>
      </c>
      <c r="U5" s="1">
        <v>-19</v>
      </c>
      <c r="V5" s="1" t="s">
        <v>9</v>
      </c>
      <c r="W5" s="1" t="s">
        <v>9</v>
      </c>
      <c r="X5" s="1" t="s">
        <v>9</v>
      </c>
      <c r="Y5" s="1">
        <v>-74</v>
      </c>
      <c r="Z5" s="1">
        <v>12</v>
      </c>
      <c r="AA5" s="1">
        <v>3</v>
      </c>
      <c r="AB5" s="1">
        <v>0</v>
      </c>
      <c r="AC5" s="1">
        <v>9</v>
      </c>
      <c r="AE5">
        <f t="shared" si="0"/>
        <v>6</v>
      </c>
      <c r="AF5">
        <f t="shared" si="1"/>
        <v>6</v>
      </c>
      <c r="AG5">
        <f t="shared" si="2"/>
        <v>0</v>
      </c>
      <c r="AH5">
        <f t="shared" si="3"/>
        <v>0</v>
      </c>
      <c r="AI5">
        <f t="shared" si="4"/>
        <v>12</v>
      </c>
    </row>
    <row r="6" spans="1:35" x14ac:dyDescent="0.25">
      <c r="A6" s="1" t="s">
        <v>546</v>
      </c>
      <c r="B6" s="1" t="s">
        <v>547</v>
      </c>
      <c r="C6" s="1" t="s">
        <v>552</v>
      </c>
      <c r="D6" s="1">
        <v>-17</v>
      </c>
      <c r="E6" s="1">
        <v>4</v>
      </c>
      <c r="F6" s="1">
        <v>-7</v>
      </c>
      <c r="G6" s="1">
        <v>-19</v>
      </c>
      <c r="H6" s="1">
        <v>-4</v>
      </c>
      <c r="I6" s="1">
        <v>20</v>
      </c>
      <c r="J6" s="1">
        <v>-2</v>
      </c>
      <c r="K6" s="1">
        <v>13</v>
      </c>
      <c r="L6" s="1">
        <v>24</v>
      </c>
      <c r="M6" s="1">
        <v>2</v>
      </c>
      <c r="N6" s="1">
        <v>-3</v>
      </c>
      <c r="O6" s="1">
        <v>9</v>
      </c>
      <c r="P6" s="1">
        <v>6</v>
      </c>
      <c r="Q6" s="1">
        <v>6</v>
      </c>
      <c r="R6" s="1" t="s">
        <v>9</v>
      </c>
      <c r="S6" s="1">
        <v>-4</v>
      </c>
      <c r="T6" s="1">
        <v>6</v>
      </c>
      <c r="U6" s="1">
        <v>-9</v>
      </c>
      <c r="V6" s="1" t="s">
        <v>9</v>
      </c>
      <c r="W6" s="1" t="s">
        <v>9</v>
      </c>
      <c r="X6" s="1" t="s">
        <v>9</v>
      </c>
      <c r="Y6" s="1">
        <v>25</v>
      </c>
      <c r="Z6" s="1">
        <v>17</v>
      </c>
      <c r="AA6" s="1">
        <v>9</v>
      </c>
      <c r="AB6" s="1">
        <v>0</v>
      </c>
      <c r="AC6" s="1">
        <v>8</v>
      </c>
      <c r="AE6">
        <f t="shared" si="0"/>
        <v>1</v>
      </c>
      <c r="AF6">
        <f t="shared" si="1"/>
        <v>16</v>
      </c>
      <c r="AG6">
        <f t="shared" si="2"/>
        <v>0</v>
      </c>
      <c r="AH6">
        <f t="shared" si="3"/>
        <v>0</v>
      </c>
      <c r="AI6">
        <f t="shared" si="4"/>
        <v>17</v>
      </c>
    </row>
    <row r="7" spans="1:35" x14ac:dyDescent="0.25">
      <c r="A7" s="1" t="s">
        <v>10</v>
      </c>
      <c r="B7" s="1" t="s">
        <v>11</v>
      </c>
      <c r="C7" s="1" t="s">
        <v>12</v>
      </c>
      <c r="D7" s="1">
        <v>-5</v>
      </c>
      <c r="E7" s="1">
        <v>-2</v>
      </c>
      <c r="F7" s="1">
        <v>0</v>
      </c>
      <c r="G7" s="1">
        <v>-1</v>
      </c>
      <c r="H7" s="1">
        <v>-7</v>
      </c>
      <c r="I7" s="1">
        <v>6</v>
      </c>
      <c r="J7" s="1">
        <v>-3</v>
      </c>
      <c r="K7" s="1">
        <v>10</v>
      </c>
      <c r="L7" s="1">
        <v>6</v>
      </c>
      <c r="M7" s="1">
        <v>6</v>
      </c>
      <c r="N7" s="1">
        <v>-22</v>
      </c>
      <c r="O7" s="1">
        <v>-5</v>
      </c>
      <c r="P7" s="1">
        <v>-2</v>
      </c>
      <c r="Q7" s="1">
        <v>-2</v>
      </c>
      <c r="R7" s="1" t="s">
        <v>9</v>
      </c>
      <c r="S7" s="1">
        <v>10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9</v>
      </c>
      <c r="Y7" s="1">
        <v>-11</v>
      </c>
      <c r="Z7" s="1">
        <v>15</v>
      </c>
      <c r="AA7" s="1">
        <v>5</v>
      </c>
      <c r="AB7" s="1">
        <v>1</v>
      </c>
      <c r="AC7" s="1">
        <v>9</v>
      </c>
      <c r="AE7">
        <f t="shared" si="0"/>
        <v>0</v>
      </c>
      <c r="AF7">
        <f t="shared" si="1"/>
        <v>5</v>
      </c>
      <c r="AG7">
        <f t="shared" si="2"/>
        <v>9</v>
      </c>
      <c r="AH7">
        <f t="shared" si="3"/>
        <v>1</v>
      </c>
      <c r="AI7">
        <f t="shared" si="4"/>
        <v>15</v>
      </c>
    </row>
    <row r="8" spans="1:35" x14ac:dyDescent="0.25">
      <c r="A8" s="1" t="s">
        <v>16</v>
      </c>
      <c r="B8" s="1" t="s">
        <v>17</v>
      </c>
      <c r="C8" s="1" t="s">
        <v>18</v>
      </c>
      <c r="D8" s="1">
        <v>13</v>
      </c>
      <c r="E8" s="1">
        <v>-15</v>
      </c>
      <c r="F8" s="1">
        <v>5</v>
      </c>
      <c r="G8" s="1">
        <v>8</v>
      </c>
      <c r="H8" s="1">
        <v>2</v>
      </c>
      <c r="I8" s="1">
        <v>-12</v>
      </c>
      <c r="J8" s="1">
        <v>-8</v>
      </c>
      <c r="K8" s="1">
        <v>-4</v>
      </c>
      <c r="L8" s="1">
        <v>10</v>
      </c>
      <c r="M8" s="1">
        <v>-7</v>
      </c>
      <c r="N8" s="1">
        <v>7</v>
      </c>
      <c r="O8" s="1">
        <v>33</v>
      </c>
      <c r="P8" s="1">
        <v>9</v>
      </c>
      <c r="Q8" s="1">
        <v>9</v>
      </c>
      <c r="R8" s="1" t="s">
        <v>9</v>
      </c>
      <c r="S8" s="1">
        <v>-3</v>
      </c>
      <c r="T8" s="1">
        <v>8</v>
      </c>
      <c r="U8" s="1">
        <v>-3</v>
      </c>
      <c r="V8" s="1">
        <v>0</v>
      </c>
      <c r="W8" s="1" t="s">
        <v>9</v>
      </c>
      <c r="X8" s="1" t="s">
        <v>9</v>
      </c>
      <c r="Y8" s="1">
        <v>52</v>
      </c>
      <c r="Z8" s="1">
        <v>18</v>
      </c>
      <c r="AA8" s="1">
        <v>10</v>
      </c>
      <c r="AB8" s="1">
        <v>1</v>
      </c>
      <c r="AC8" s="1">
        <v>7</v>
      </c>
      <c r="AE8">
        <f t="shared" si="0"/>
        <v>0</v>
      </c>
      <c r="AF8">
        <f t="shared" si="1"/>
        <v>0</v>
      </c>
      <c r="AG8">
        <f t="shared" si="2"/>
        <v>0</v>
      </c>
      <c r="AH8">
        <f t="shared" si="3"/>
        <v>18</v>
      </c>
      <c r="AI8">
        <f t="shared" si="4"/>
        <v>18</v>
      </c>
    </row>
    <row r="9" spans="1:35" x14ac:dyDescent="0.25">
      <c r="A9" s="1" t="s">
        <v>16</v>
      </c>
      <c r="B9" s="1" t="s">
        <v>455</v>
      </c>
      <c r="C9" s="1" t="s">
        <v>482</v>
      </c>
      <c r="D9" s="1">
        <v>-6</v>
      </c>
      <c r="E9" s="1">
        <v>-15</v>
      </c>
      <c r="F9" s="1">
        <v>6</v>
      </c>
      <c r="G9" s="1">
        <v>-2</v>
      </c>
      <c r="H9" s="1" t="s">
        <v>9</v>
      </c>
      <c r="I9" s="1">
        <v>3</v>
      </c>
      <c r="J9" s="1">
        <v>-8</v>
      </c>
      <c r="K9" s="1">
        <v>-4</v>
      </c>
      <c r="L9" s="1">
        <v>10</v>
      </c>
      <c r="M9" s="1">
        <v>-7</v>
      </c>
      <c r="N9" s="1">
        <v>7</v>
      </c>
      <c r="O9" s="1">
        <v>33</v>
      </c>
      <c r="P9" s="1">
        <v>-2</v>
      </c>
      <c r="Q9" s="1">
        <v>-2</v>
      </c>
      <c r="R9" s="1" t="s">
        <v>9</v>
      </c>
      <c r="S9" s="1" t="s">
        <v>9</v>
      </c>
      <c r="T9" s="1">
        <v>8</v>
      </c>
      <c r="U9" s="1">
        <v>-3</v>
      </c>
      <c r="V9" s="1">
        <v>0</v>
      </c>
      <c r="W9" s="1" t="s">
        <v>9</v>
      </c>
      <c r="X9" s="1" t="s">
        <v>9</v>
      </c>
      <c r="Y9" s="1">
        <v>18</v>
      </c>
      <c r="Z9" s="1">
        <v>16</v>
      </c>
      <c r="AA9" s="1">
        <v>6</v>
      </c>
      <c r="AB9" s="1">
        <v>1</v>
      </c>
      <c r="AC9" s="1">
        <v>9</v>
      </c>
      <c r="AE9">
        <f t="shared" si="0"/>
        <v>4</v>
      </c>
      <c r="AF9">
        <f t="shared" si="1"/>
        <v>11</v>
      </c>
      <c r="AG9">
        <f t="shared" si="2"/>
        <v>0</v>
      </c>
      <c r="AH9">
        <f t="shared" si="3"/>
        <v>1</v>
      </c>
      <c r="AI9">
        <f t="shared" si="4"/>
        <v>16</v>
      </c>
    </row>
    <row r="10" spans="1:35" x14ac:dyDescent="0.25">
      <c r="A10" s="1" t="s">
        <v>664</v>
      </c>
      <c r="B10" s="1" t="s">
        <v>665</v>
      </c>
      <c r="C10" s="1" t="s">
        <v>647</v>
      </c>
      <c r="D10" s="1" t="s">
        <v>9</v>
      </c>
      <c r="E10" s="1" t="s">
        <v>9</v>
      </c>
      <c r="F10" s="1">
        <v>-6</v>
      </c>
      <c r="G10" s="1" t="s">
        <v>9</v>
      </c>
      <c r="H10" s="1">
        <v>0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1" t="s">
        <v>9</v>
      </c>
      <c r="W10" s="1" t="s">
        <v>9</v>
      </c>
      <c r="X10" s="1" t="s">
        <v>9</v>
      </c>
      <c r="Y10" s="1">
        <v>-6</v>
      </c>
      <c r="Z10" s="1">
        <v>2</v>
      </c>
      <c r="AA10" s="1">
        <v>0</v>
      </c>
      <c r="AB10" s="1">
        <v>1</v>
      </c>
      <c r="AC10" s="1">
        <v>1</v>
      </c>
      <c r="AE10">
        <f t="shared" si="0"/>
        <v>0</v>
      </c>
      <c r="AF10">
        <f t="shared" si="1"/>
        <v>2</v>
      </c>
      <c r="AG10">
        <f t="shared" si="2"/>
        <v>0</v>
      </c>
      <c r="AH10">
        <f t="shared" si="3"/>
        <v>0</v>
      </c>
      <c r="AI10">
        <f t="shared" si="4"/>
        <v>2</v>
      </c>
    </row>
    <row r="11" spans="1:35" x14ac:dyDescent="0.25">
      <c r="A11" s="1" t="s">
        <v>330</v>
      </c>
      <c r="B11" s="1" t="s">
        <v>510</v>
      </c>
      <c r="C11" s="1" t="s">
        <v>519</v>
      </c>
      <c r="D11" s="1">
        <v>-1</v>
      </c>
      <c r="E11" s="1">
        <v>4</v>
      </c>
      <c r="F11" s="1">
        <v>-19</v>
      </c>
      <c r="G11" s="1" t="s">
        <v>9</v>
      </c>
      <c r="H11" s="1">
        <v>0</v>
      </c>
      <c r="I11" s="1">
        <v>8</v>
      </c>
      <c r="J11" s="1" t="s">
        <v>9</v>
      </c>
      <c r="K11" s="1">
        <v>-14</v>
      </c>
      <c r="L11" s="1">
        <v>-6</v>
      </c>
      <c r="M11" s="1">
        <v>3</v>
      </c>
      <c r="N11" s="1" t="s">
        <v>9</v>
      </c>
      <c r="O11" s="1">
        <v>7</v>
      </c>
      <c r="P11" s="1">
        <v>-6</v>
      </c>
      <c r="Q11" s="1">
        <v>-6</v>
      </c>
      <c r="R11" s="1">
        <v>-5</v>
      </c>
      <c r="S11" s="1" t="s">
        <v>9</v>
      </c>
      <c r="T11" s="1">
        <v>-5</v>
      </c>
      <c r="U11" s="1" t="s">
        <v>9</v>
      </c>
      <c r="V11" s="1" t="s">
        <v>9</v>
      </c>
      <c r="W11" s="1" t="s">
        <v>9</v>
      </c>
      <c r="X11" s="1" t="s">
        <v>9</v>
      </c>
      <c r="Y11" s="1">
        <v>-40</v>
      </c>
      <c r="Z11" s="1">
        <v>13</v>
      </c>
      <c r="AA11" s="1">
        <v>4</v>
      </c>
      <c r="AB11" s="1">
        <v>1</v>
      </c>
      <c r="AC11" s="1">
        <v>8</v>
      </c>
      <c r="AE11">
        <f t="shared" si="0"/>
        <v>5</v>
      </c>
      <c r="AF11">
        <f t="shared" si="1"/>
        <v>2</v>
      </c>
      <c r="AG11">
        <f t="shared" si="2"/>
        <v>2</v>
      </c>
      <c r="AH11">
        <f t="shared" si="3"/>
        <v>4</v>
      </c>
      <c r="AI11">
        <f t="shared" si="4"/>
        <v>13</v>
      </c>
    </row>
    <row r="12" spans="1:35" x14ac:dyDescent="0.25">
      <c r="A12" s="1" t="s">
        <v>75</v>
      </c>
      <c r="B12" s="1" t="s">
        <v>459</v>
      </c>
      <c r="C12" s="1" t="s">
        <v>460</v>
      </c>
      <c r="D12" s="1">
        <v>-6</v>
      </c>
      <c r="E12" s="1">
        <v>-15</v>
      </c>
      <c r="F12" s="1">
        <v>5</v>
      </c>
      <c r="G12" s="1">
        <v>-18</v>
      </c>
      <c r="H12" s="1">
        <v>-30</v>
      </c>
      <c r="I12" s="1">
        <v>12</v>
      </c>
      <c r="J12" s="1">
        <v>15</v>
      </c>
      <c r="K12" s="1">
        <v>24</v>
      </c>
      <c r="L12" s="1">
        <v>8</v>
      </c>
      <c r="M12" s="1">
        <v>22</v>
      </c>
      <c r="N12" s="1">
        <v>-2</v>
      </c>
      <c r="O12" s="1">
        <v>-9</v>
      </c>
      <c r="P12" s="1">
        <v>5</v>
      </c>
      <c r="Q12" s="1">
        <v>5</v>
      </c>
      <c r="R12" s="1" t="s">
        <v>9</v>
      </c>
      <c r="S12" s="1">
        <v>-15</v>
      </c>
      <c r="T12" s="1">
        <v>26</v>
      </c>
      <c r="U12" s="1">
        <v>10</v>
      </c>
      <c r="V12" s="1" t="s">
        <v>9</v>
      </c>
      <c r="W12" s="1" t="s">
        <v>9</v>
      </c>
      <c r="X12" s="1" t="s">
        <v>9</v>
      </c>
      <c r="Y12" s="1">
        <v>37</v>
      </c>
      <c r="Z12" s="1">
        <v>17</v>
      </c>
      <c r="AA12" s="1">
        <v>10</v>
      </c>
      <c r="AB12" s="1">
        <v>0</v>
      </c>
      <c r="AC12" s="1">
        <v>7</v>
      </c>
      <c r="AE12">
        <f t="shared" si="0"/>
        <v>0</v>
      </c>
      <c r="AF12">
        <f t="shared" si="1"/>
        <v>11</v>
      </c>
      <c r="AG12">
        <f t="shared" si="2"/>
        <v>1</v>
      </c>
      <c r="AH12">
        <f t="shared" si="3"/>
        <v>5</v>
      </c>
      <c r="AI12">
        <f t="shared" si="4"/>
        <v>17</v>
      </c>
    </row>
    <row r="13" spans="1:35" x14ac:dyDescent="0.25">
      <c r="A13" s="1" t="s">
        <v>594</v>
      </c>
      <c r="B13" s="1" t="s">
        <v>566</v>
      </c>
      <c r="C13" s="1" t="s">
        <v>595</v>
      </c>
      <c r="D13" s="1" t="s">
        <v>9</v>
      </c>
      <c r="E13" s="1" t="s">
        <v>9</v>
      </c>
      <c r="F13" s="1" t="s">
        <v>9</v>
      </c>
      <c r="G13" s="1" t="s">
        <v>9</v>
      </c>
      <c r="H13" s="1">
        <v>-7</v>
      </c>
      <c r="I13" s="1">
        <v>20</v>
      </c>
      <c r="J13" s="1">
        <v>-2</v>
      </c>
      <c r="K13" s="1">
        <v>15</v>
      </c>
      <c r="L13" s="1">
        <v>1</v>
      </c>
      <c r="M13" s="1">
        <v>4</v>
      </c>
      <c r="N13" s="1">
        <v>1</v>
      </c>
      <c r="O13" s="1">
        <v>9</v>
      </c>
      <c r="P13" s="1">
        <v>12</v>
      </c>
      <c r="Q13" s="1">
        <v>12</v>
      </c>
      <c r="R13" s="1" t="s">
        <v>9</v>
      </c>
      <c r="S13" s="1">
        <v>4</v>
      </c>
      <c r="T13" s="1">
        <v>16</v>
      </c>
      <c r="U13" s="1">
        <v>-7</v>
      </c>
      <c r="V13" s="1" t="s">
        <v>9</v>
      </c>
      <c r="W13" s="1" t="s">
        <v>9</v>
      </c>
      <c r="X13" s="1" t="s">
        <v>9</v>
      </c>
      <c r="Y13" s="1">
        <v>78</v>
      </c>
      <c r="Z13" s="1">
        <v>13</v>
      </c>
      <c r="AA13" s="1">
        <v>10</v>
      </c>
      <c r="AB13" s="1">
        <v>0</v>
      </c>
      <c r="AC13" s="1">
        <v>3</v>
      </c>
      <c r="AE13">
        <f t="shared" si="0"/>
        <v>10</v>
      </c>
      <c r="AF13">
        <f t="shared" si="1"/>
        <v>0</v>
      </c>
      <c r="AG13">
        <f t="shared" si="2"/>
        <v>0</v>
      </c>
      <c r="AH13">
        <f t="shared" si="3"/>
        <v>3</v>
      </c>
      <c r="AI13">
        <f t="shared" si="4"/>
        <v>13</v>
      </c>
    </row>
    <row r="14" spans="1:35" x14ac:dyDescent="0.25">
      <c r="A14" s="1" t="s">
        <v>669</v>
      </c>
      <c r="B14" s="1" t="s">
        <v>681</v>
      </c>
      <c r="C14" s="1" t="s">
        <v>656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1" t="s">
        <v>9</v>
      </c>
      <c r="J14" s="1" t="s">
        <v>9</v>
      </c>
      <c r="K14" s="1" t="s">
        <v>9</v>
      </c>
      <c r="L14" s="1" t="s">
        <v>9</v>
      </c>
      <c r="M14" s="1">
        <v>3</v>
      </c>
      <c r="N14" s="1">
        <v>16</v>
      </c>
      <c r="O14" s="1" t="s">
        <v>9</v>
      </c>
      <c r="P14" s="1" t="s">
        <v>9</v>
      </c>
      <c r="Q14" s="1" t="s">
        <v>9</v>
      </c>
      <c r="R14" s="1" t="s">
        <v>9</v>
      </c>
      <c r="S14" s="1" t="s">
        <v>9</v>
      </c>
      <c r="T14" s="1" t="s">
        <v>9</v>
      </c>
      <c r="U14" s="1" t="s">
        <v>9</v>
      </c>
      <c r="V14" s="1" t="s">
        <v>9</v>
      </c>
      <c r="W14" s="1" t="s">
        <v>9</v>
      </c>
      <c r="X14" s="1" t="s">
        <v>9</v>
      </c>
      <c r="Y14" s="1">
        <v>19</v>
      </c>
      <c r="Z14" s="1">
        <v>2</v>
      </c>
      <c r="AA14" s="1">
        <v>2</v>
      </c>
      <c r="AB14" s="1">
        <v>0</v>
      </c>
      <c r="AC14" s="1">
        <v>0</v>
      </c>
      <c r="AE14">
        <f t="shared" si="0"/>
        <v>0</v>
      </c>
      <c r="AF14">
        <f t="shared" si="1"/>
        <v>2</v>
      </c>
      <c r="AG14">
        <f t="shared" si="2"/>
        <v>0</v>
      </c>
      <c r="AH14">
        <f t="shared" si="3"/>
        <v>0</v>
      </c>
      <c r="AI14">
        <f t="shared" si="4"/>
        <v>2</v>
      </c>
    </row>
    <row r="15" spans="1:35" x14ac:dyDescent="0.25">
      <c r="A15" s="1" t="s">
        <v>51</v>
      </c>
      <c r="B15" s="1" t="s">
        <v>226</v>
      </c>
      <c r="C15" s="1" t="s">
        <v>568</v>
      </c>
      <c r="D15" s="1" t="s">
        <v>9</v>
      </c>
      <c r="E15" s="1" t="s">
        <v>9</v>
      </c>
      <c r="F15" s="1" t="s">
        <v>9</v>
      </c>
      <c r="G15" s="1">
        <v>2</v>
      </c>
      <c r="H15" s="1" t="s">
        <v>9</v>
      </c>
      <c r="I15" s="1" t="s">
        <v>9</v>
      </c>
      <c r="J15" s="1" t="s">
        <v>9</v>
      </c>
      <c r="K15" s="1" t="s">
        <v>9</v>
      </c>
      <c r="L15" s="1">
        <v>-19</v>
      </c>
      <c r="M15" s="1">
        <v>-2</v>
      </c>
      <c r="N15" s="1">
        <v>-5</v>
      </c>
      <c r="O15" s="1">
        <v>7</v>
      </c>
      <c r="P15" s="1" t="s">
        <v>9</v>
      </c>
      <c r="Q15" s="1" t="s">
        <v>9</v>
      </c>
      <c r="R15" s="1" t="s">
        <v>9</v>
      </c>
      <c r="S15" s="1" t="s">
        <v>9</v>
      </c>
      <c r="T15" s="1">
        <v>8</v>
      </c>
      <c r="U15" s="1">
        <v>14</v>
      </c>
      <c r="V15" s="1" t="s">
        <v>9</v>
      </c>
      <c r="W15" s="1" t="s">
        <v>9</v>
      </c>
      <c r="X15" s="1" t="s">
        <v>9</v>
      </c>
      <c r="Y15" s="1">
        <v>5</v>
      </c>
      <c r="Z15" s="1">
        <v>7</v>
      </c>
      <c r="AA15" s="1">
        <v>4</v>
      </c>
      <c r="AB15" s="1">
        <v>0</v>
      </c>
      <c r="AC15" s="1">
        <v>3</v>
      </c>
      <c r="AE15">
        <f t="shared" si="0"/>
        <v>2</v>
      </c>
      <c r="AF15">
        <f t="shared" si="1"/>
        <v>1</v>
      </c>
      <c r="AG15">
        <f t="shared" si="2"/>
        <v>1</v>
      </c>
      <c r="AH15">
        <f t="shared" si="3"/>
        <v>3</v>
      </c>
      <c r="AI15">
        <f t="shared" si="4"/>
        <v>7</v>
      </c>
    </row>
    <row r="16" spans="1:35" x14ac:dyDescent="0.25">
      <c r="A16" s="1" t="s">
        <v>666</v>
      </c>
      <c r="B16" s="1" t="s">
        <v>667</v>
      </c>
      <c r="C16" s="1" t="s">
        <v>655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>
        <v>-12</v>
      </c>
      <c r="L16" s="1">
        <v>-6</v>
      </c>
      <c r="M16" s="1">
        <v>12</v>
      </c>
      <c r="N16" s="1">
        <v>5</v>
      </c>
      <c r="O16" s="1">
        <v>8</v>
      </c>
      <c r="P16" s="1">
        <v>-6</v>
      </c>
      <c r="Q16" s="1">
        <v>-6</v>
      </c>
      <c r="R16" s="1">
        <v>-25</v>
      </c>
      <c r="S16" s="1" t="s">
        <v>9</v>
      </c>
      <c r="T16" s="1">
        <v>-25</v>
      </c>
      <c r="U16" s="1" t="s">
        <v>9</v>
      </c>
      <c r="V16" s="1" t="s">
        <v>9</v>
      </c>
      <c r="W16" s="1" t="s">
        <v>9</v>
      </c>
      <c r="X16" s="1" t="s">
        <v>9</v>
      </c>
      <c r="Y16" s="1">
        <v>-55</v>
      </c>
      <c r="Z16" s="1">
        <v>9</v>
      </c>
      <c r="AA16" s="1">
        <v>3</v>
      </c>
      <c r="AB16" s="1">
        <v>0</v>
      </c>
      <c r="AC16" s="1">
        <v>6</v>
      </c>
      <c r="AE16">
        <f t="shared" si="0"/>
        <v>0</v>
      </c>
      <c r="AF16">
        <f t="shared" si="1"/>
        <v>9</v>
      </c>
      <c r="AG16">
        <f t="shared" si="2"/>
        <v>0</v>
      </c>
      <c r="AH16">
        <f t="shared" si="3"/>
        <v>0</v>
      </c>
      <c r="AI16">
        <f t="shared" si="4"/>
        <v>9</v>
      </c>
    </row>
    <row r="17" spans="1:35" x14ac:dyDescent="0.25">
      <c r="A17" s="1" t="s">
        <v>668</v>
      </c>
      <c r="B17" s="1" t="s">
        <v>667</v>
      </c>
      <c r="C17" s="1" t="s">
        <v>654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>
        <v>12</v>
      </c>
      <c r="L17" s="1">
        <v>1</v>
      </c>
      <c r="M17" s="1">
        <v>12</v>
      </c>
      <c r="N17" s="1">
        <v>5</v>
      </c>
      <c r="O17" s="1">
        <v>2</v>
      </c>
      <c r="P17" s="1">
        <v>-1</v>
      </c>
      <c r="Q17" s="1">
        <v>-1</v>
      </c>
      <c r="R17" s="1" t="s">
        <v>9</v>
      </c>
      <c r="S17" s="1">
        <v>5</v>
      </c>
      <c r="T17" s="1">
        <v>-3</v>
      </c>
      <c r="U17" s="1">
        <v>14</v>
      </c>
      <c r="V17" s="1">
        <v>-13</v>
      </c>
      <c r="W17" s="1" t="s">
        <v>9</v>
      </c>
      <c r="X17" s="1" t="s">
        <v>9</v>
      </c>
      <c r="Y17" s="1">
        <v>33</v>
      </c>
      <c r="Z17" s="1">
        <v>11</v>
      </c>
      <c r="AA17" s="1">
        <v>7</v>
      </c>
      <c r="AB17" s="1">
        <v>0</v>
      </c>
      <c r="AC17" s="1">
        <v>4</v>
      </c>
      <c r="AE17">
        <f t="shared" si="0"/>
        <v>2</v>
      </c>
      <c r="AF17">
        <f t="shared" si="1"/>
        <v>5</v>
      </c>
      <c r="AG17">
        <f t="shared" si="2"/>
        <v>4</v>
      </c>
      <c r="AH17">
        <f t="shared" si="3"/>
        <v>0</v>
      </c>
      <c r="AI17">
        <f t="shared" si="4"/>
        <v>11</v>
      </c>
    </row>
    <row r="18" spans="1:35" x14ac:dyDescent="0.25">
      <c r="A18" s="1" t="s">
        <v>29</v>
      </c>
      <c r="B18" s="1" t="s">
        <v>302</v>
      </c>
      <c r="C18" s="1" t="s">
        <v>296</v>
      </c>
      <c r="D18" s="1">
        <v>-17</v>
      </c>
      <c r="E18" s="1">
        <v>4</v>
      </c>
      <c r="F18" s="1">
        <v>-7</v>
      </c>
      <c r="G18" s="1">
        <v>-19</v>
      </c>
      <c r="H18" s="1" t="s">
        <v>9</v>
      </c>
      <c r="I18" s="1">
        <v>20</v>
      </c>
      <c r="J18" s="1">
        <v>-2</v>
      </c>
      <c r="K18" s="1">
        <v>13</v>
      </c>
      <c r="L18" s="1">
        <v>24</v>
      </c>
      <c r="M18" s="1">
        <v>2</v>
      </c>
      <c r="N18" s="1">
        <v>-3</v>
      </c>
      <c r="O18" s="1">
        <v>9</v>
      </c>
      <c r="P18" s="1">
        <v>6</v>
      </c>
      <c r="Q18" s="1">
        <v>6</v>
      </c>
      <c r="R18" s="1" t="s">
        <v>9</v>
      </c>
      <c r="S18" s="1">
        <v>-4</v>
      </c>
      <c r="T18" s="1">
        <v>6</v>
      </c>
      <c r="U18" s="1">
        <v>-9</v>
      </c>
      <c r="V18" s="1" t="s">
        <v>9</v>
      </c>
      <c r="W18" s="1" t="s">
        <v>9</v>
      </c>
      <c r="X18" s="1" t="s">
        <v>9</v>
      </c>
      <c r="Y18" s="1">
        <v>29</v>
      </c>
      <c r="Z18" s="1">
        <v>16</v>
      </c>
      <c r="AA18" s="1">
        <v>9</v>
      </c>
      <c r="AB18" s="1">
        <v>0</v>
      </c>
      <c r="AC18" s="1">
        <v>7</v>
      </c>
      <c r="AE18">
        <f t="shared" si="0"/>
        <v>0</v>
      </c>
      <c r="AF18">
        <f t="shared" si="1"/>
        <v>1</v>
      </c>
      <c r="AG18">
        <f t="shared" si="2"/>
        <v>0</v>
      </c>
      <c r="AH18">
        <f t="shared" si="3"/>
        <v>15</v>
      </c>
      <c r="AI18">
        <f t="shared" si="4"/>
        <v>16</v>
      </c>
    </row>
    <row r="19" spans="1:35" x14ac:dyDescent="0.25">
      <c r="A19" s="1" t="s">
        <v>669</v>
      </c>
      <c r="B19" s="1" t="s">
        <v>670</v>
      </c>
      <c r="C19" s="1" t="s">
        <v>642</v>
      </c>
      <c r="D19" s="1" t="s">
        <v>9</v>
      </c>
      <c r="E19" s="1" t="s">
        <v>9</v>
      </c>
      <c r="F19" s="1">
        <v>-7</v>
      </c>
      <c r="G19" s="1" t="s">
        <v>9</v>
      </c>
      <c r="H19" s="1" t="s">
        <v>9</v>
      </c>
      <c r="I19" s="1">
        <v>6</v>
      </c>
      <c r="J19" s="1" t="s">
        <v>9</v>
      </c>
      <c r="K19" s="1" t="s">
        <v>9</v>
      </c>
      <c r="L19" s="1">
        <v>5</v>
      </c>
      <c r="M19" s="1">
        <v>6</v>
      </c>
      <c r="N19" s="1">
        <v>-2</v>
      </c>
      <c r="O19" s="1">
        <v>-9</v>
      </c>
      <c r="P19" s="1" t="s">
        <v>9</v>
      </c>
      <c r="Q19" s="1" t="s">
        <v>9</v>
      </c>
      <c r="R19" s="1" t="s">
        <v>9</v>
      </c>
      <c r="S19" s="1" t="s">
        <v>9</v>
      </c>
      <c r="T19" s="1" t="s">
        <v>9</v>
      </c>
      <c r="U19" s="1" t="s">
        <v>9</v>
      </c>
      <c r="V19" s="1" t="s">
        <v>9</v>
      </c>
      <c r="W19" s="1" t="s">
        <v>9</v>
      </c>
      <c r="X19" s="1" t="s">
        <v>9</v>
      </c>
      <c r="Y19" s="1">
        <v>-1</v>
      </c>
      <c r="Z19" s="1">
        <v>6</v>
      </c>
      <c r="AA19" s="1">
        <v>3</v>
      </c>
      <c r="AB19" s="1">
        <v>0</v>
      </c>
      <c r="AC19" s="1">
        <v>3</v>
      </c>
      <c r="AE19">
        <f t="shared" si="0"/>
        <v>0</v>
      </c>
      <c r="AF19">
        <f t="shared" si="1"/>
        <v>0</v>
      </c>
      <c r="AG19">
        <f t="shared" si="2"/>
        <v>1</v>
      </c>
      <c r="AH19">
        <f t="shared" si="3"/>
        <v>5</v>
      </c>
      <c r="AI19">
        <f t="shared" si="4"/>
        <v>6</v>
      </c>
    </row>
    <row r="20" spans="1:35" x14ac:dyDescent="0.25">
      <c r="A20" s="1" t="s">
        <v>51</v>
      </c>
      <c r="B20" s="1" t="s">
        <v>52</v>
      </c>
      <c r="C20" s="1" t="s">
        <v>53</v>
      </c>
      <c r="D20" s="1">
        <v>16</v>
      </c>
      <c r="E20" s="1">
        <v>-15</v>
      </c>
      <c r="F20" s="1">
        <v>11</v>
      </c>
      <c r="G20" s="1">
        <v>-13</v>
      </c>
      <c r="H20" s="1">
        <v>-6</v>
      </c>
      <c r="I20" s="1">
        <v>3</v>
      </c>
      <c r="J20" s="1">
        <v>-16</v>
      </c>
      <c r="K20" s="1" t="s">
        <v>9</v>
      </c>
      <c r="L20" s="1">
        <v>-19</v>
      </c>
      <c r="M20" s="1">
        <v>3</v>
      </c>
      <c r="N20" s="1">
        <v>16</v>
      </c>
      <c r="O20" s="1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1" t="s">
        <v>9</v>
      </c>
      <c r="W20" s="1" t="s">
        <v>9</v>
      </c>
      <c r="X20" s="1" t="s">
        <v>9</v>
      </c>
      <c r="Y20" s="1">
        <v>-20</v>
      </c>
      <c r="Z20" s="1">
        <v>10</v>
      </c>
      <c r="AA20" s="1">
        <v>5</v>
      </c>
      <c r="AB20" s="1">
        <v>0</v>
      </c>
      <c r="AC20" s="1">
        <v>5</v>
      </c>
      <c r="AE20">
        <f t="shared" si="0"/>
        <v>5</v>
      </c>
      <c r="AF20">
        <f t="shared" si="1"/>
        <v>2</v>
      </c>
      <c r="AG20">
        <f t="shared" si="2"/>
        <v>3</v>
      </c>
      <c r="AH20">
        <f t="shared" si="3"/>
        <v>0</v>
      </c>
      <c r="AI20">
        <f t="shared" si="4"/>
        <v>10</v>
      </c>
    </row>
    <row r="21" spans="1:35" x14ac:dyDescent="0.25">
      <c r="A21" s="1" t="s">
        <v>671</v>
      </c>
      <c r="B21" s="1" t="s">
        <v>569</v>
      </c>
      <c r="C21" s="1" t="s">
        <v>648</v>
      </c>
      <c r="D21" s="1" t="s">
        <v>9</v>
      </c>
      <c r="E21" s="1" t="s">
        <v>9</v>
      </c>
      <c r="F21" s="1">
        <v>-19</v>
      </c>
      <c r="G21" s="1" t="s">
        <v>9</v>
      </c>
      <c r="H21" s="1">
        <v>-6</v>
      </c>
      <c r="I21" s="1">
        <v>2</v>
      </c>
      <c r="J21" s="1" t="s">
        <v>9</v>
      </c>
      <c r="K21" s="1">
        <v>-14</v>
      </c>
      <c r="L21" s="1">
        <v>-19</v>
      </c>
      <c r="M21" s="1" t="s">
        <v>9</v>
      </c>
      <c r="N21" s="1" t="s">
        <v>9</v>
      </c>
      <c r="O21" s="1" t="s">
        <v>9</v>
      </c>
      <c r="P21" s="1">
        <v>-16</v>
      </c>
      <c r="Q21" s="1">
        <v>-16</v>
      </c>
      <c r="R21" s="1">
        <v>-5</v>
      </c>
      <c r="S21" s="1" t="s">
        <v>9</v>
      </c>
      <c r="T21" s="1">
        <v>-5</v>
      </c>
      <c r="U21" s="1">
        <v>-28</v>
      </c>
      <c r="V21" s="1" t="s">
        <v>9</v>
      </c>
      <c r="W21" s="1" t="s">
        <v>9</v>
      </c>
      <c r="X21" s="1" t="s">
        <v>9</v>
      </c>
      <c r="Y21" s="1">
        <v>-126</v>
      </c>
      <c r="Z21" s="1">
        <v>10</v>
      </c>
      <c r="AA21" s="1">
        <v>1</v>
      </c>
      <c r="AB21" s="1">
        <v>0</v>
      </c>
      <c r="AC21" s="1">
        <v>9</v>
      </c>
      <c r="AE21">
        <f t="shared" si="0"/>
        <v>7</v>
      </c>
      <c r="AF21">
        <f t="shared" si="1"/>
        <v>3</v>
      </c>
      <c r="AG21">
        <f t="shared" si="2"/>
        <v>0</v>
      </c>
      <c r="AH21">
        <f t="shared" si="3"/>
        <v>0</v>
      </c>
      <c r="AI21">
        <f t="shared" si="4"/>
        <v>10</v>
      </c>
    </row>
    <row r="22" spans="1:35" x14ac:dyDescent="0.25">
      <c r="A22" s="1" t="s">
        <v>372</v>
      </c>
      <c r="B22" s="1" t="s">
        <v>569</v>
      </c>
      <c r="C22" s="1" t="s">
        <v>570</v>
      </c>
      <c r="D22" s="1">
        <v>-6</v>
      </c>
      <c r="E22" s="1" t="s">
        <v>9</v>
      </c>
      <c r="F22" s="1">
        <v>-6</v>
      </c>
      <c r="G22" s="1" t="s">
        <v>9</v>
      </c>
      <c r="H22" s="1">
        <v>21</v>
      </c>
      <c r="I22" s="1">
        <v>1</v>
      </c>
      <c r="J22" s="1" t="s">
        <v>9</v>
      </c>
      <c r="K22" s="1">
        <v>-21</v>
      </c>
      <c r="L22" s="1">
        <v>-19</v>
      </c>
      <c r="M22" s="1">
        <v>3</v>
      </c>
      <c r="N22" s="1">
        <v>16</v>
      </c>
      <c r="O22" s="1">
        <v>8</v>
      </c>
      <c r="P22" s="1">
        <v>-1</v>
      </c>
      <c r="Q22" s="1">
        <v>-1</v>
      </c>
      <c r="R22" s="1" t="s">
        <v>9</v>
      </c>
      <c r="S22" s="1">
        <v>-8</v>
      </c>
      <c r="T22" s="1">
        <v>-3</v>
      </c>
      <c r="U22" s="1">
        <v>-4</v>
      </c>
      <c r="V22" s="1" t="s">
        <v>9</v>
      </c>
      <c r="W22" s="1" t="s">
        <v>9</v>
      </c>
      <c r="X22" s="1" t="s">
        <v>9</v>
      </c>
      <c r="Y22" s="1">
        <v>-20</v>
      </c>
      <c r="Z22" s="1">
        <v>14</v>
      </c>
      <c r="AA22" s="1">
        <v>5</v>
      </c>
      <c r="AB22" s="1">
        <v>0</v>
      </c>
      <c r="AC22" s="1">
        <v>9</v>
      </c>
      <c r="AE22">
        <f t="shared" si="0"/>
        <v>4</v>
      </c>
      <c r="AF22">
        <f t="shared" si="1"/>
        <v>0</v>
      </c>
      <c r="AG22">
        <f t="shared" si="2"/>
        <v>1</v>
      </c>
      <c r="AH22">
        <f t="shared" si="3"/>
        <v>9</v>
      </c>
      <c r="AI22">
        <f t="shared" si="4"/>
        <v>14</v>
      </c>
    </row>
    <row r="23" spans="1:35" x14ac:dyDescent="0.25">
      <c r="A23" s="1" t="s">
        <v>370</v>
      </c>
      <c r="B23" s="1" t="s">
        <v>371</v>
      </c>
      <c r="C23" s="1" t="s">
        <v>363</v>
      </c>
      <c r="D23" s="1">
        <v>4</v>
      </c>
      <c r="E23" s="1">
        <v>-10</v>
      </c>
      <c r="F23" s="1">
        <v>1</v>
      </c>
      <c r="G23" s="1">
        <v>2</v>
      </c>
      <c r="H23" s="1">
        <v>-6</v>
      </c>
      <c r="I23" s="1">
        <v>8</v>
      </c>
      <c r="J23" s="1">
        <v>14</v>
      </c>
      <c r="K23" s="1">
        <v>-4</v>
      </c>
      <c r="L23" s="1">
        <v>10</v>
      </c>
      <c r="M23" s="1">
        <v>-7</v>
      </c>
      <c r="N23" s="1" t="s">
        <v>9</v>
      </c>
      <c r="O23" s="1">
        <v>33</v>
      </c>
      <c r="P23" s="1">
        <v>9</v>
      </c>
      <c r="Q23" s="1">
        <v>9</v>
      </c>
      <c r="R23" s="1" t="s">
        <v>9</v>
      </c>
      <c r="S23" s="1" t="s">
        <v>9</v>
      </c>
      <c r="T23" s="1" t="s">
        <v>9</v>
      </c>
      <c r="U23" s="1" t="s">
        <v>9</v>
      </c>
      <c r="V23" s="1">
        <v>-13</v>
      </c>
      <c r="W23" s="1" t="s">
        <v>9</v>
      </c>
      <c r="X23" s="1" t="s">
        <v>9</v>
      </c>
      <c r="Y23" s="1">
        <v>50</v>
      </c>
      <c r="Z23" s="1">
        <v>14</v>
      </c>
      <c r="AA23" s="1">
        <v>9</v>
      </c>
      <c r="AB23" s="1">
        <v>0</v>
      </c>
      <c r="AC23" s="1">
        <v>5</v>
      </c>
      <c r="AE23">
        <f t="shared" si="0"/>
        <v>11</v>
      </c>
      <c r="AF23">
        <f t="shared" si="1"/>
        <v>3</v>
      </c>
      <c r="AG23">
        <f t="shared" si="2"/>
        <v>0</v>
      </c>
      <c r="AH23">
        <f t="shared" si="3"/>
        <v>0</v>
      </c>
      <c r="AI23">
        <f t="shared" si="4"/>
        <v>14</v>
      </c>
    </row>
    <row r="24" spans="1:35" x14ac:dyDescent="0.25">
      <c r="A24" s="1" t="s">
        <v>672</v>
      </c>
      <c r="B24" s="1" t="s">
        <v>673</v>
      </c>
      <c r="C24" s="1" t="s">
        <v>650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>
        <v>2</v>
      </c>
      <c r="J24" s="1" t="s">
        <v>9</v>
      </c>
      <c r="K24" s="1">
        <v>-14</v>
      </c>
      <c r="L24" s="1">
        <v>-6</v>
      </c>
      <c r="M24" s="1" t="s">
        <v>9</v>
      </c>
      <c r="N24" s="1">
        <v>-5</v>
      </c>
      <c r="O24" s="1">
        <v>7</v>
      </c>
      <c r="P24" s="1">
        <v>-6</v>
      </c>
      <c r="Q24" s="1">
        <v>-6</v>
      </c>
      <c r="R24" s="1" t="s">
        <v>9</v>
      </c>
      <c r="S24" s="1">
        <v>-8</v>
      </c>
      <c r="T24" s="1" t="s">
        <v>9</v>
      </c>
      <c r="U24" s="1">
        <v>-28</v>
      </c>
      <c r="V24" s="1" t="s">
        <v>9</v>
      </c>
      <c r="W24" s="1" t="s">
        <v>9</v>
      </c>
      <c r="X24" s="1" t="s">
        <v>9</v>
      </c>
      <c r="Y24" s="1">
        <v>-64</v>
      </c>
      <c r="Z24" s="1">
        <v>9</v>
      </c>
      <c r="AA24" s="1">
        <v>2</v>
      </c>
      <c r="AB24" s="1">
        <v>0</v>
      </c>
      <c r="AC24" s="1">
        <v>7</v>
      </c>
      <c r="AE24">
        <f t="shared" si="0"/>
        <v>1</v>
      </c>
      <c r="AF24">
        <f t="shared" si="1"/>
        <v>3</v>
      </c>
      <c r="AG24">
        <f t="shared" si="2"/>
        <v>5</v>
      </c>
      <c r="AH24">
        <f t="shared" si="3"/>
        <v>0</v>
      </c>
      <c r="AI24">
        <f t="shared" si="4"/>
        <v>9</v>
      </c>
    </row>
    <row r="25" spans="1:35" x14ac:dyDescent="0.25">
      <c r="A25" s="1" t="s">
        <v>674</v>
      </c>
      <c r="B25" s="1" t="s">
        <v>675</v>
      </c>
      <c r="C25" s="1" t="s">
        <v>651</v>
      </c>
      <c r="D25" s="1" t="s">
        <v>9</v>
      </c>
      <c r="E25" s="1" t="s">
        <v>9</v>
      </c>
      <c r="F25" s="1" t="s">
        <v>9</v>
      </c>
      <c r="G25" s="1" t="s">
        <v>9</v>
      </c>
      <c r="H25" s="1" t="s">
        <v>9</v>
      </c>
      <c r="I25" s="1">
        <v>1</v>
      </c>
      <c r="J25" s="1" t="s">
        <v>9</v>
      </c>
      <c r="K25" s="1" t="s">
        <v>9</v>
      </c>
      <c r="L25" s="1" t="s">
        <v>9</v>
      </c>
      <c r="M25" s="1" t="s">
        <v>9</v>
      </c>
      <c r="N25" s="1" t="s">
        <v>9</v>
      </c>
      <c r="O25" s="1" t="s">
        <v>9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 t="s">
        <v>9</v>
      </c>
      <c r="W25" s="1" t="s">
        <v>9</v>
      </c>
      <c r="X25" s="1" t="s">
        <v>9</v>
      </c>
      <c r="Y25" s="1">
        <v>1</v>
      </c>
      <c r="Z25" s="1">
        <v>1</v>
      </c>
      <c r="AA25" s="1">
        <v>1</v>
      </c>
      <c r="AB25" s="1">
        <v>0</v>
      </c>
      <c r="AC25" s="1">
        <v>0</v>
      </c>
      <c r="AE25">
        <f t="shared" si="0"/>
        <v>0</v>
      </c>
      <c r="AF25">
        <f t="shared" si="1"/>
        <v>1</v>
      </c>
      <c r="AG25">
        <f t="shared" si="2"/>
        <v>0</v>
      </c>
      <c r="AH25">
        <f t="shared" si="3"/>
        <v>0</v>
      </c>
      <c r="AI25">
        <f t="shared" si="4"/>
        <v>1</v>
      </c>
    </row>
    <row r="26" spans="1:35" x14ac:dyDescent="0.25">
      <c r="A26" s="1" t="s">
        <v>468</v>
      </c>
      <c r="B26" s="1" t="s">
        <v>62</v>
      </c>
      <c r="C26" s="1" t="s">
        <v>469</v>
      </c>
      <c r="D26" s="1">
        <v>-1</v>
      </c>
      <c r="E26" s="1">
        <v>-9</v>
      </c>
      <c r="F26" s="1">
        <v>5</v>
      </c>
      <c r="G26" s="1">
        <v>-18</v>
      </c>
      <c r="H26" s="1">
        <v>-30</v>
      </c>
      <c r="I26" s="1">
        <v>10</v>
      </c>
      <c r="J26" s="1">
        <v>-3</v>
      </c>
      <c r="K26" s="1">
        <v>10</v>
      </c>
      <c r="L26" s="1">
        <v>6</v>
      </c>
      <c r="M26" s="1">
        <v>6</v>
      </c>
      <c r="N26" s="1" t="s">
        <v>9</v>
      </c>
      <c r="O26" s="1" t="s">
        <v>9</v>
      </c>
      <c r="P26" s="1">
        <v>-6</v>
      </c>
      <c r="Q26" s="1">
        <v>-6</v>
      </c>
      <c r="R26" s="1" t="s">
        <v>9</v>
      </c>
      <c r="S26" s="1" t="s">
        <v>9</v>
      </c>
      <c r="T26" s="1">
        <v>13</v>
      </c>
      <c r="U26" s="1">
        <v>-3</v>
      </c>
      <c r="V26" s="1" t="s">
        <v>9</v>
      </c>
      <c r="W26" s="1" t="s">
        <v>9</v>
      </c>
      <c r="X26" s="1" t="s">
        <v>9</v>
      </c>
      <c r="Y26" s="1">
        <v>-26</v>
      </c>
      <c r="Z26" s="1">
        <v>14</v>
      </c>
      <c r="AA26" s="1">
        <v>6</v>
      </c>
      <c r="AB26" s="1">
        <v>0</v>
      </c>
      <c r="AC26" s="1">
        <v>8</v>
      </c>
      <c r="AE26">
        <f t="shared" si="0"/>
        <v>0</v>
      </c>
      <c r="AF26">
        <f t="shared" si="1"/>
        <v>1</v>
      </c>
      <c r="AG26">
        <f t="shared" si="2"/>
        <v>0</v>
      </c>
      <c r="AH26">
        <f t="shared" si="3"/>
        <v>13</v>
      </c>
      <c r="AI26">
        <f t="shared" si="4"/>
        <v>14</v>
      </c>
    </row>
    <row r="27" spans="1:35" x14ac:dyDescent="0.25">
      <c r="A27" s="1" t="s">
        <v>46</v>
      </c>
      <c r="B27" s="1" t="s">
        <v>62</v>
      </c>
      <c r="C27" s="1" t="s">
        <v>63</v>
      </c>
      <c r="D27" s="1">
        <v>-17</v>
      </c>
      <c r="E27" s="1">
        <v>8</v>
      </c>
      <c r="F27" s="1">
        <v>1</v>
      </c>
      <c r="G27" s="1" t="s">
        <v>9</v>
      </c>
      <c r="H27" s="1">
        <v>-15</v>
      </c>
      <c r="I27" s="1">
        <v>8</v>
      </c>
      <c r="J27" s="1">
        <v>14</v>
      </c>
      <c r="K27" s="1">
        <v>-1</v>
      </c>
      <c r="L27" s="1">
        <v>2</v>
      </c>
      <c r="M27" s="1">
        <v>8</v>
      </c>
      <c r="N27" s="1">
        <v>27</v>
      </c>
      <c r="O27" s="1">
        <v>8</v>
      </c>
      <c r="P27" s="1">
        <v>7</v>
      </c>
      <c r="Q27" s="1">
        <v>7</v>
      </c>
      <c r="R27" s="1" t="s">
        <v>9</v>
      </c>
      <c r="S27" s="1">
        <v>-1</v>
      </c>
      <c r="T27" s="1">
        <v>-1</v>
      </c>
      <c r="U27" s="1">
        <v>11</v>
      </c>
      <c r="V27" s="1">
        <v>5</v>
      </c>
      <c r="W27" s="1" t="s">
        <v>9</v>
      </c>
      <c r="X27" s="1" t="s">
        <v>9</v>
      </c>
      <c r="Y27" s="1">
        <v>71</v>
      </c>
      <c r="Z27" s="1">
        <v>17</v>
      </c>
      <c r="AA27" s="1">
        <v>12</v>
      </c>
      <c r="AB27" s="1">
        <v>0</v>
      </c>
      <c r="AC27" s="1">
        <v>5</v>
      </c>
      <c r="AE27">
        <f t="shared" si="0"/>
        <v>8</v>
      </c>
      <c r="AF27">
        <f t="shared" si="1"/>
        <v>2</v>
      </c>
      <c r="AG27">
        <f t="shared" si="2"/>
        <v>0</v>
      </c>
      <c r="AH27">
        <f t="shared" si="3"/>
        <v>7</v>
      </c>
      <c r="AI27">
        <f t="shared" si="4"/>
        <v>17</v>
      </c>
    </row>
    <row r="28" spans="1:35" x14ac:dyDescent="0.25">
      <c r="A28" s="1" t="s">
        <v>64</v>
      </c>
      <c r="B28" s="1" t="s">
        <v>62</v>
      </c>
      <c r="C28" s="1" t="s">
        <v>65</v>
      </c>
      <c r="D28" s="1" t="s">
        <v>9</v>
      </c>
      <c r="E28" s="1">
        <v>-9</v>
      </c>
      <c r="F28" s="1">
        <v>-15</v>
      </c>
      <c r="G28" s="1" t="s">
        <v>9</v>
      </c>
      <c r="H28" s="1" t="s">
        <v>9</v>
      </c>
      <c r="I28" s="1" t="s">
        <v>9</v>
      </c>
      <c r="J28" s="1" t="s">
        <v>9</v>
      </c>
      <c r="K28" s="1" t="s">
        <v>9</v>
      </c>
      <c r="L28" s="1" t="s">
        <v>9</v>
      </c>
      <c r="M28" s="1" t="s">
        <v>9</v>
      </c>
      <c r="N28" s="1">
        <v>-7</v>
      </c>
      <c r="O28" s="1">
        <v>9</v>
      </c>
      <c r="P28" s="1" t="s">
        <v>9</v>
      </c>
      <c r="Q28" s="1" t="s">
        <v>9</v>
      </c>
      <c r="R28" s="1" t="s">
        <v>9</v>
      </c>
      <c r="S28" s="1">
        <v>10</v>
      </c>
      <c r="T28" s="1">
        <v>-6</v>
      </c>
      <c r="U28" s="1">
        <v>-10</v>
      </c>
      <c r="V28" s="1" t="s">
        <v>9</v>
      </c>
      <c r="W28" s="1" t="s">
        <v>9</v>
      </c>
      <c r="X28" s="1" t="s">
        <v>9</v>
      </c>
      <c r="Y28" s="1">
        <v>-28</v>
      </c>
      <c r="Z28" s="1">
        <v>7</v>
      </c>
      <c r="AA28" s="1">
        <v>2</v>
      </c>
      <c r="AB28" s="1">
        <v>0</v>
      </c>
      <c r="AC28" s="1">
        <v>5</v>
      </c>
      <c r="AE28">
        <f t="shared" si="0"/>
        <v>0</v>
      </c>
      <c r="AF28">
        <f t="shared" si="1"/>
        <v>1</v>
      </c>
      <c r="AG28">
        <f t="shared" si="2"/>
        <v>0</v>
      </c>
      <c r="AH28">
        <f t="shared" si="3"/>
        <v>6</v>
      </c>
      <c r="AI28">
        <f t="shared" si="4"/>
        <v>7</v>
      </c>
    </row>
    <row r="29" spans="1:35" x14ac:dyDescent="0.25">
      <c r="A29" s="1" t="s">
        <v>313</v>
      </c>
      <c r="B29" s="1" t="s">
        <v>314</v>
      </c>
      <c r="C29" s="1" t="s">
        <v>130</v>
      </c>
      <c r="D29" s="1">
        <v>7</v>
      </c>
      <c r="E29" s="1">
        <v>4</v>
      </c>
      <c r="F29" s="1">
        <v>0</v>
      </c>
      <c r="G29" s="1">
        <v>-19</v>
      </c>
      <c r="H29" s="1" t="s">
        <v>9</v>
      </c>
      <c r="I29" s="1">
        <v>10</v>
      </c>
      <c r="J29" s="1">
        <v>15</v>
      </c>
      <c r="K29" s="1">
        <v>24</v>
      </c>
      <c r="L29" s="1">
        <v>1</v>
      </c>
      <c r="M29" s="1">
        <v>6</v>
      </c>
      <c r="N29" s="1">
        <v>-3</v>
      </c>
      <c r="O29" s="1">
        <v>9</v>
      </c>
      <c r="P29" s="1">
        <v>12</v>
      </c>
      <c r="Q29" s="1">
        <v>12</v>
      </c>
      <c r="R29" s="1" t="s">
        <v>9</v>
      </c>
      <c r="S29" s="1" t="s">
        <v>9</v>
      </c>
      <c r="T29" s="1" t="s">
        <v>9</v>
      </c>
      <c r="U29" s="1" t="s">
        <v>9</v>
      </c>
      <c r="V29" s="1" t="s">
        <v>9</v>
      </c>
      <c r="W29" s="1" t="s">
        <v>9</v>
      </c>
      <c r="X29" s="1" t="s">
        <v>9</v>
      </c>
      <c r="Y29" s="1">
        <v>78</v>
      </c>
      <c r="Z29" s="1">
        <v>13</v>
      </c>
      <c r="AA29" s="1">
        <v>10</v>
      </c>
      <c r="AB29" s="1">
        <v>1</v>
      </c>
      <c r="AC29" s="1">
        <v>2</v>
      </c>
      <c r="AE29">
        <f t="shared" si="0"/>
        <v>10</v>
      </c>
      <c r="AF29">
        <f t="shared" si="1"/>
        <v>0</v>
      </c>
      <c r="AG29">
        <f t="shared" si="2"/>
        <v>3</v>
      </c>
      <c r="AH29">
        <f t="shared" si="3"/>
        <v>0</v>
      </c>
      <c r="AI29">
        <f t="shared" si="4"/>
        <v>13</v>
      </c>
    </row>
    <row r="30" spans="1:35" x14ac:dyDescent="0.25">
      <c r="A30" s="1" t="s">
        <v>320</v>
      </c>
      <c r="B30" s="1" t="s">
        <v>321</v>
      </c>
      <c r="C30" s="1" t="s">
        <v>69</v>
      </c>
      <c r="D30" s="1">
        <v>7</v>
      </c>
      <c r="E30" s="1">
        <v>-2</v>
      </c>
      <c r="F30" s="1">
        <v>0</v>
      </c>
      <c r="G30" s="1">
        <v>-4</v>
      </c>
      <c r="H30" s="1">
        <v>-8</v>
      </c>
      <c r="I30" s="1">
        <v>12</v>
      </c>
      <c r="J30" s="1">
        <v>5</v>
      </c>
      <c r="K30" s="1">
        <v>15</v>
      </c>
      <c r="L30" s="1">
        <v>5</v>
      </c>
      <c r="M30" s="1" t="s">
        <v>9</v>
      </c>
      <c r="N30" s="1">
        <v>-22</v>
      </c>
      <c r="O30" s="1">
        <v>-5</v>
      </c>
      <c r="P30" s="1">
        <v>-2</v>
      </c>
      <c r="Q30" s="1">
        <v>-2</v>
      </c>
      <c r="R30" s="1" t="s">
        <v>9</v>
      </c>
      <c r="S30" s="1">
        <v>-7</v>
      </c>
      <c r="T30" s="1">
        <v>16</v>
      </c>
      <c r="U30" s="1">
        <v>-7</v>
      </c>
      <c r="V30" s="1" t="s">
        <v>9</v>
      </c>
      <c r="W30" s="1" t="s">
        <v>9</v>
      </c>
      <c r="X30" s="1" t="s">
        <v>9</v>
      </c>
      <c r="Y30" s="1">
        <v>1</v>
      </c>
      <c r="Z30" s="1">
        <v>16</v>
      </c>
      <c r="AA30" s="1">
        <v>6</v>
      </c>
      <c r="AB30" s="1">
        <v>1</v>
      </c>
      <c r="AC30" s="1">
        <v>9</v>
      </c>
      <c r="AE30">
        <f t="shared" si="0"/>
        <v>0</v>
      </c>
      <c r="AF30">
        <f t="shared" si="1"/>
        <v>0</v>
      </c>
      <c r="AG30">
        <f t="shared" si="2"/>
        <v>0</v>
      </c>
      <c r="AH30">
        <f t="shared" si="3"/>
        <v>16</v>
      </c>
      <c r="AI30">
        <f t="shared" si="4"/>
        <v>16</v>
      </c>
    </row>
    <row r="31" spans="1:35" x14ac:dyDescent="0.25">
      <c r="A31" s="1" t="s">
        <v>611</v>
      </c>
      <c r="B31" s="1" t="s">
        <v>612</v>
      </c>
      <c r="C31" s="1" t="s">
        <v>613</v>
      </c>
      <c r="D31" s="1" t="s">
        <v>9</v>
      </c>
      <c r="E31" s="1" t="s">
        <v>9</v>
      </c>
      <c r="F31" s="1" t="s">
        <v>9</v>
      </c>
      <c r="G31" s="1" t="s">
        <v>9</v>
      </c>
      <c r="H31" s="1" t="s">
        <v>9</v>
      </c>
      <c r="I31" s="1" t="s">
        <v>9</v>
      </c>
      <c r="J31" s="1" t="s">
        <v>9</v>
      </c>
      <c r="K31" s="1">
        <v>-21</v>
      </c>
      <c r="L31" s="1" t="s">
        <v>9</v>
      </c>
      <c r="M31" s="1" t="s">
        <v>9</v>
      </c>
      <c r="N31" s="1" t="s">
        <v>9</v>
      </c>
      <c r="O31" s="1">
        <v>7</v>
      </c>
      <c r="P31" s="1">
        <v>-2</v>
      </c>
      <c r="Q31" s="1">
        <v>-2</v>
      </c>
      <c r="R31" s="1">
        <v>-25</v>
      </c>
      <c r="S31" s="1" t="s">
        <v>9</v>
      </c>
      <c r="T31" s="1">
        <v>-25</v>
      </c>
      <c r="U31" s="1">
        <v>-4</v>
      </c>
      <c r="V31" s="1" t="s">
        <v>9</v>
      </c>
      <c r="W31" s="1" t="s">
        <v>9</v>
      </c>
      <c r="X31" s="1" t="s">
        <v>9</v>
      </c>
      <c r="Y31" s="1">
        <v>-72</v>
      </c>
      <c r="Z31" s="1">
        <v>7</v>
      </c>
      <c r="AA31" s="1">
        <v>1</v>
      </c>
      <c r="AB31" s="1">
        <v>0</v>
      </c>
      <c r="AC31" s="1">
        <v>6</v>
      </c>
      <c r="AE31">
        <f t="shared" si="0"/>
        <v>7</v>
      </c>
      <c r="AF31">
        <f t="shared" si="1"/>
        <v>0</v>
      </c>
      <c r="AG31">
        <f t="shared" si="2"/>
        <v>0</v>
      </c>
      <c r="AH31">
        <f t="shared" si="3"/>
        <v>0</v>
      </c>
      <c r="AI31">
        <f t="shared" si="4"/>
        <v>7</v>
      </c>
    </row>
    <row r="32" spans="1:35" x14ac:dyDescent="0.25">
      <c r="A32" s="1" t="s">
        <v>557</v>
      </c>
      <c r="B32" s="1" t="s">
        <v>628</v>
      </c>
      <c r="C32" s="1" t="s">
        <v>629</v>
      </c>
      <c r="D32" s="1" t="s">
        <v>9</v>
      </c>
      <c r="E32" s="1">
        <v>-10</v>
      </c>
      <c r="F32" s="1">
        <v>6</v>
      </c>
      <c r="G32" s="1">
        <v>-2</v>
      </c>
      <c r="H32" s="1">
        <v>15</v>
      </c>
      <c r="I32" s="1">
        <v>19</v>
      </c>
      <c r="J32" s="1">
        <v>7</v>
      </c>
      <c r="K32" s="1">
        <v>12</v>
      </c>
      <c r="L32" s="1">
        <v>10</v>
      </c>
      <c r="M32" s="1">
        <v>23</v>
      </c>
      <c r="N32" s="1" t="s">
        <v>9</v>
      </c>
      <c r="O32" s="1">
        <v>-4</v>
      </c>
      <c r="P32" s="1">
        <v>15</v>
      </c>
      <c r="Q32" s="1">
        <v>15</v>
      </c>
      <c r="R32" s="1" t="s">
        <v>9</v>
      </c>
      <c r="S32" s="1" t="s">
        <v>9</v>
      </c>
      <c r="T32" s="1">
        <v>-4</v>
      </c>
      <c r="U32" s="1">
        <v>9</v>
      </c>
      <c r="V32" s="1">
        <v>-2</v>
      </c>
      <c r="W32" s="1" t="s">
        <v>9</v>
      </c>
      <c r="X32" s="1" t="s">
        <v>9</v>
      </c>
      <c r="Y32" s="1">
        <v>109</v>
      </c>
      <c r="Z32" s="1">
        <v>15</v>
      </c>
      <c r="AA32" s="1">
        <v>10</v>
      </c>
      <c r="AB32" s="1">
        <v>0</v>
      </c>
      <c r="AC32" s="1">
        <v>5</v>
      </c>
      <c r="AE32">
        <f t="shared" si="0"/>
        <v>0</v>
      </c>
      <c r="AF32">
        <f t="shared" si="1"/>
        <v>12</v>
      </c>
      <c r="AG32">
        <f t="shared" si="2"/>
        <v>0</v>
      </c>
      <c r="AH32">
        <f t="shared" si="3"/>
        <v>3</v>
      </c>
      <c r="AI32">
        <f t="shared" si="4"/>
        <v>15</v>
      </c>
    </row>
    <row r="33" spans="1:35" x14ac:dyDescent="0.25">
      <c r="A33" s="1" t="s">
        <v>630</v>
      </c>
      <c r="B33" s="1" t="s">
        <v>628</v>
      </c>
      <c r="C33" s="1" t="s">
        <v>631</v>
      </c>
      <c r="D33" s="1" t="s">
        <v>9</v>
      </c>
      <c r="E33" s="1" t="s">
        <v>9</v>
      </c>
      <c r="F33" s="1" t="s">
        <v>9</v>
      </c>
      <c r="G33" s="1" t="s">
        <v>9</v>
      </c>
      <c r="H33" s="1">
        <v>-4</v>
      </c>
      <c r="I33" s="1" t="s">
        <v>9</v>
      </c>
      <c r="J33" s="1" t="s">
        <v>9</v>
      </c>
      <c r="K33" s="1">
        <v>1</v>
      </c>
      <c r="L33" s="1">
        <v>1</v>
      </c>
      <c r="M33" s="1">
        <v>2</v>
      </c>
      <c r="N33" s="1" t="s">
        <v>9</v>
      </c>
      <c r="O33" s="1" t="s">
        <v>9</v>
      </c>
      <c r="P33" s="1">
        <v>-6</v>
      </c>
      <c r="Q33" s="1">
        <v>-6</v>
      </c>
      <c r="R33" s="1" t="s">
        <v>9</v>
      </c>
      <c r="S33" s="1" t="s">
        <v>9</v>
      </c>
      <c r="T33" s="1" t="s">
        <v>9</v>
      </c>
      <c r="U33" s="1" t="s">
        <v>9</v>
      </c>
      <c r="V33" s="1" t="s">
        <v>9</v>
      </c>
      <c r="W33" s="1" t="s">
        <v>9</v>
      </c>
      <c r="X33" s="1" t="s">
        <v>9</v>
      </c>
      <c r="Y33" s="1">
        <v>-12</v>
      </c>
      <c r="Z33" s="1">
        <v>6</v>
      </c>
      <c r="AA33" s="1">
        <v>3</v>
      </c>
      <c r="AB33" s="1">
        <v>0</v>
      </c>
      <c r="AC33" s="1">
        <v>3</v>
      </c>
      <c r="AE33">
        <f t="shared" si="0"/>
        <v>4</v>
      </c>
      <c r="AF33">
        <f t="shared" si="1"/>
        <v>0</v>
      </c>
      <c r="AG33">
        <f t="shared" si="2"/>
        <v>0</v>
      </c>
      <c r="AH33">
        <f t="shared" si="3"/>
        <v>2</v>
      </c>
      <c r="AI33">
        <f t="shared" si="4"/>
        <v>6</v>
      </c>
    </row>
    <row r="34" spans="1:35" x14ac:dyDescent="0.25">
      <c r="A34" s="1" t="s">
        <v>142</v>
      </c>
      <c r="B34" s="1" t="s">
        <v>614</v>
      </c>
      <c r="C34" s="1" t="s">
        <v>615</v>
      </c>
      <c r="D34" s="1">
        <v>4</v>
      </c>
      <c r="E34" s="1">
        <v>-10</v>
      </c>
      <c r="F34" s="1">
        <v>6</v>
      </c>
      <c r="G34" s="1">
        <v>-2</v>
      </c>
      <c r="H34" s="1">
        <v>15</v>
      </c>
      <c r="I34" s="1">
        <v>19</v>
      </c>
      <c r="J34" s="1">
        <v>7</v>
      </c>
      <c r="K34" s="1">
        <v>-5</v>
      </c>
      <c r="L34" s="1">
        <v>10</v>
      </c>
      <c r="M34" s="1">
        <v>23</v>
      </c>
      <c r="N34" s="1">
        <v>-17</v>
      </c>
      <c r="O34" s="1">
        <v>-4</v>
      </c>
      <c r="P34" s="1">
        <v>15</v>
      </c>
      <c r="Q34" s="1">
        <v>15</v>
      </c>
      <c r="R34" s="1" t="s">
        <v>9</v>
      </c>
      <c r="S34" s="1">
        <v>-3</v>
      </c>
      <c r="T34" s="1">
        <v>-4</v>
      </c>
      <c r="U34" s="1">
        <v>9</v>
      </c>
      <c r="V34" s="1">
        <v>-2</v>
      </c>
      <c r="W34" s="1" t="s">
        <v>9</v>
      </c>
      <c r="X34" s="1" t="s">
        <v>9</v>
      </c>
      <c r="Y34" s="1">
        <v>76</v>
      </c>
      <c r="Z34" s="1">
        <v>18</v>
      </c>
      <c r="AA34" s="1">
        <v>10</v>
      </c>
      <c r="AB34" s="1">
        <v>0</v>
      </c>
      <c r="AC34" s="1">
        <v>8</v>
      </c>
      <c r="AE34">
        <f t="shared" si="0"/>
        <v>18</v>
      </c>
      <c r="AF34">
        <f t="shared" si="1"/>
        <v>0</v>
      </c>
      <c r="AG34">
        <f t="shared" si="2"/>
        <v>0</v>
      </c>
      <c r="AH34">
        <f t="shared" si="3"/>
        <v>0</v>
      </c>
      <c r="AI34">
        <f t="shared" si="4"/>
        <v>18</v>
      </c>
    </row>
    <row r="35" spans="1:35" x14ac:dyDescent="0.25">
      <c r="A35" s="1" t="s">
        <v>75</v>
      </c>
      <c r="B35" s="1" t="s">
        <v>76</v>
      </c>
      <c r="C35" s="1" t="s">
        <v>77</v>
      </c>
      <c r="D35" s="1">
        <v>16</v>
      </c>
      <c r="E35" s="1" t="s">
        <v>9</v>
      </c>
      <c r="F35" s="1" t="s">
        <v>9</v>
      </c>
      <c r="G35" s="1" t="s">
        <v>9</v>
      </c>
      <c r="H35" s="1">
        <v>15</v>
      </c>
      <c r="I35" s="1">
        <v>19</v>
      </c>
      <c r="J35" s="1">
        <v>7</v>
      </c>
      <c r="K35" s="1">
        <v>12</v>
      </c>
      <c r="L35" s="1">
        <v>10</v>
      </c>
      <c r="M35" s="1">
        <v>23</v>
      </c>
      <c r="N35" s="1">
        <v>-17</v>
      </c>
      <c r="O35" s="1">
        <v>-4</v>
      </c>
      <c r="P35" s="1">
        <v>15</v>
      </c>
      <c r="Q35" s="1">
        <v>15</v>
      </c>
      <c r="R35" s="1" t="s">
        <v>9</v>
      </c>
      <c r="S35" s="1" t="s">
        <v>9</v>
      </c>
      <c r="T35" s="1">
        <v>-4</v>
      </c>
      <c r="U35" s="1">
        <v>9</v>
      </c>
      <c r="V35" s="1">
        <v>-2</v>
      </c>
      <c r="W35" s="1" t="s">
        <v>9</v>
      </c>
      <c r="X35" s="1" t="s">
        <v>9</v>
      </c>
      <c r="Y35" s="1">
        <v>114</v>
      </c>
      <c r="Z35" s="1">
        <v>14</v>
      </c>
      <c r="AA35" s="1">
        <v>10</v>
      </c>
      <c r="AB35" s="1">
        <v>0</v>
      </c>
      <c r="AC35" s="1">
        <v>4</v>
      </c>
      <c r="AE35">
        <f t="shared" si="0"/>
        <v>0</v>
      </c>
      <c r="AF35">
        <f t="shared" si="1"/>
        <v>0</v>
      </c>
      <c r="AG35">
        <f t="shared" si="2"/>
        <v>0</v>
      </c>
      <c r="AH35">
        <f t="shared" si="3"/>
        <v>14</v>
      </c>
      <c r="AI35">
        <f t="shared" si="4"/>
        <v>14</v>
      </c>
    </row>
    <row r="36" spans="1:35" x14ac:dyDescent="0.25">
      <c r="A36" s="1" t="s">
        <v>322</v>
      </c>
      <c r="B36" s="1" t="s">
        <v>676</v>
      </c>
      <c r="C36" s="1" t="s">
        <v>646</v>
      </c>
      <c r="D36" s="1" t="s">
        <v>9</v>
      </c>
      <c r="E36" s="1" t="s">
        <v>9</v>
      </c>
      <c r="F36" s="1">
        <v>-8</v>
      </c>
      <c r="G36" s="1" t="s">
        <v>9</v>
      </c>
      <c r="H36" s="1">
        <v>0</v>
      </c>
      <c r="I36" s="1">
        <v>2</v>
      </c>
      <c r="J36" s="1" t="s">
        <v>9</v>
      </c>
      <c r="K36" s="1">
        <v>-12</v>
      </c>
      <c r="L36" s="1">
        <v>-6</v>
      </c>
      <c r="M36" s="1">
        <v>12</v>
      </c>
      <c r="N36" s="1">
        <v>5</v>
      </c>
      <c r="O36" s="1">
        <v>7</v>
      </c>
      <c r="P36" s="1">
        <v>-16</v>
      </c>
      <c r="Q36" s="1">
        <v>-16</v>
      </c>
      <c r="R36" s="1">
        <v>-23</v>
      </c>
      <c r="S36" s="1">
        <v>-8</v>
      </c>
      <c r="T36" s="1">
        <v>-23</v>
      </c>
      <c r="U36" s="1">
        <v>-28</v>
      </c>
      <c r="V36" s="1" t="s">
        <v>9</v>
      </c>
      <c r="W36" s="1" t="s">
        <v>9</v>
      </c>
      <c r="X36" s="1" t="s">
        <v>9</v>
      </c>
      <c r="Y36" s="1">
        <v>-114</v>
      </c>
      <c r="Z36" s="1">
        <v>14</v>
      </c>
      <c r="AA36" s="1">
        <v>4</v>
      </c>
      <c r="AB36" s="1">
        <v>1</v>
      </c>
      <c r="AC36" s="1">
        <v>9</v>
      </c>
      <c r="AE36">
        <f t="shared" si="0"/>
        <v>0</v>
      </c>
      <c r="AF36">
        <f t="shared" si="1"/>
        <v>1</v>
      </c>
      <c r="AG36">
        <f t="shared" si="2"/>
        <v>0</v>
      </c>
      <c r="AH36">
        <f t="shared" si="3"/>
        <v>13</v>
      </c>
      <c r="AI36">
        <f t="shared" si="4"/>
        <v>14</v>
      </c>
    </row>
    <row r="37" spans="1:35" x14ac:dyDescent="0.25">
      <c r="A37" s="1" t="s">
        <v>429</v>
      </c>
      <c r="B37" s="1" t="s">
        <v>430</v>
      </c>
      <c r="C37" s="1" t="s">
        <v>431</v>
      </c>
      <c r="D37" s="1">
        <v>-6</v>
      </c>
      <c r="E37" s="1">
        <v>-15</v>
      </c>
      <c r="F37" s="1">
        <v>-15</v>
      </c>
      <c r="G37" s="1">
        <v>-4</v>
      </c>
      <c r="H37" s="1">
        <v>-8</v>
      </c>
      <c r="I37" s="1">
        <v>12</v>
      </c>
      <c r="J37" s="1" t="s">
        <v>9</v>
      </c>
      <c r="K37" s="1" t="s">
        <v>9</v>
      </c>
      <c r="L37" s="1" t="s">
        <v>9</v>
      </c>
      <c r="M37" s="1" t="s">
        <v>9</v>
      </c>
      <c r="N37" s="1">
        <v>-7</v>
      </c>
      <c r="O37" s="1" t="s">
        <v>9</v>
      </c>
      <c r="P37" s="1" t="s">
        <v>9</v>
      </c>
      <c r="Q37" s="1" t="s">
        <v>9</v>
      </c>
      <c r="R37" s="1" t="s">
        <v>9</v>
      </c>
      <c r="S37" s="1">
        <v>10</v>
      </c>
      <c r="T37" s="1" t="s">
        <v>9</v>
      </c>
      <c r="U37" s="1">
        <v>14</v>
      </c>
      <c r="V37" s="1">
        <v>-13</v>
      </c>
      <c r="W37" s="1" t="s">
        <v>9</v>
      </c>
      <c r="X37" s="1" t="s">
        <v>9</v>
      </c>
      <c r="Y37" s="1">
        <v>-32</v>
      </c>
      <c r="Z37" s="1">
        <v>10</v>
      </c>
      <c r="AA37" s="1">
        <v>3</v>
      </c>
      <c r="AB37" s="1">
        <v>0</v>
      </c>
      <c r="AC37" s="1">
        <v>7</v>
      </c>
      <c r="AE37">
        <f t="shared" si="0"/>
        <v>1</v>
      </c>
      <c r="AF37">
        <f t="shared" si="1"/>
        <v>4</v>
      </c>
      <c r="AG37">
        <f t="shared" si="2"/>
        <v>3</v>
      </c>
      <c r="AH37">
        <f t="shared" si="3"/>
        <v>2</v>
      </c>
      <c r="AI37">
        <f t="shared" si="4"/>
        <v>10</v>
      </c>
    </row>
    <row r="38" spans="1:35" x14ac:dyDescent="0.25">
      <c r="A38" s="1" t="s">
        <v>438</v>
      </c>
      <c r="B38" s="1" t="s">
        <v>503</v>
      </c>
      <c r="C38" s="1" t="s">
        <v>523</v>
      </c>
      <c r="D38" s="1">
        <v>16</v>
      </c>
      <c r="E38" s="1">
        <v>7</v>
      </c>
      <c r="F38" s="1">
        <v>11</v>
      </c>
      <c r="G38" s="1">
        <v>-13</v>
      </c>
      <c r="H38" s="1">
        <v>-15</v>
      </c>
      <c r="I38" s="1">
        <v>16</v>
      </c>
      <c r="J38" s="1">
        <v>-8</v>
      </c>
      <c r="K38" s="1">
        <v>-9</v>
      </c>
      <c r="L38" s="1">
        <v>-19</v>
      </c>
      <c r="M38" s="1">
        <v>4</v>
      </c>
      <c r="N38" s="1">
        <v>1</v>
      </c>
      <c r="O38" s="1">
        <v>2</v>
      </c>
      <c r="P38" s="1">
        <v>9</v>
      </c>
      <c r="Q38" s="1">
        <v>9</v>
      </c>
      <c r="R38" s="1" t="s">
        <v>9</v>
      </c>
      <c r="S38" s="1">
        <v>-3</v>
      </c>
      <c r="T38" s="1">
        <v>24</v>
      </c>
      <c r="U38" s="1">
        <v>11</v>
      </c>
      <c r="V38" s="1">
        <v>-5</v>
      </c>
      <c r="W38" s="1" t="s">
        <v>9</v>
      </c>
      <c r="X38" s="1" t="s">
        <v>9</v>
      </c>
      <c r="Y38" s="1">
        <v>38</v>
      </c>
      <c r="Z38" s="1">
        <v>18</v>
      </c>
      <c r="AA38" s="1">
        <v>11</v>
      </c>
      <c r="AB38" s="1">
        <v>0</v>
      </c>
      <c r="AC38" s="1">
        <v>7</v>
      </c>
      <c r="AE38">
        <f t="shared" si="0"/>
        <v>0</v>
      </c>
      <c r="AF38">
        <f t="shared" si="1"/>
        <v>13</v>
      </c>
      <c r="AG38">
        <f t="shared" si="2"/>
        <v>4</v>
      </c>
      <c r="AH38">
        <f t="shared" si="3"/>
        <v>1</v>
      </c>
      <c r="AI38">
        <f t="shared" si="4"/>
        <v>18</v>
      </c>
    </row>
    <row r="39" spans="1:35" x14ac:dyDescent="0.25">
      <c r="A39" s="1" t="s">
        <v>466</v>
      </c>
      <c r="B39" s="1" t="s">
        <v>677</v>
      </c>
      <c r="C39" s="1" t="s">
        <v>645</v>
      </c>
      <c r="D39" s="1" t="s">
        <v>9</v>
      </c>
      <c r="E39" s="1" t="s">
        <v>9</v>
      </c>
      <c r="F39" s="1">
        <v>-8</v>
      </c>
      <c r="G39" s="1" t="s">
        <v>9</v>
      </c>
      <c r="H39" s="1">
        <v>-6</v>
      </c>
      <c r="I39" s="1">
        <v>8</v>
      </c>
      <c r="J39" s="1" t="s">
        <v>9</v>
      </c>
      <c r="K39" s="1">
        <v>-21</v>
      </c>
      <c r="L39" s="1">
        <v>-19</v>
      </c>
      <c r="M39" s="1">
        <v>-2</v>
      </c>
      <c r="N39" s="1">
        <v>-5</v>
      </c>
      <c r="O39" s="1">
        <v>7</v>
      </c>
      <c r="P39" s="1">
        <v>-2</v>
      </c>
      <c r="Q39" s="1">
        <v>-2</v>
      </c>
      <c r="R39" s="1">
        <v>-5</v>
      </c>
      <c r="S39" s="1">
        <v>-1</v>
      </c>
      <c r="T39" s="1">
        <v>-5</v>
      </c>
      <c r="U39" s="1">
        <v>-19</v>
      </c>
      <c r="V39" s="1" t="s">
        <v>9</v>
      </c>
      <c r="W39" s="1" t="s">
        <v>9</v>
      </c>
      <c r="X39" s="1" t="s">
        <v>9</v>
      </c>
      <c r="Y39" s="1">
        <v>-80</v>
      </c>
      <c r="Z39" s="1">
        <v>14</v>
      </c>
      <c r="AA39" s="1">
        <v>2</v>
      </c>
      <c r="AB39" s="1">
        <v>0</v>
      </c>
      <c r="AC39" s="1">
        <v>12</v>
      </c>
      <c r="AE39">
        <f t="shared" si="0"/>
        <v>1</v>
      </c>
      <c r="AF39">
        <f t="shared" si="1"/>
        <v>3</v>
      </c>
      <c r="AG39">
        <f t="shared" si="2"/>
        <v>5</v>
      </c>
      <c r="AH39">
        <f t="shared" si="3"/>
        <v>5</v>
      </c>
      <c r="AI39">
        <f t="shared" si="4"/>
        <v>14</v>
      </c>
    </row>
    <row r="40" spans="1:35" x14ac:dyDescent="0.25">
      <c r="A40" s="1" t="s">
        <v>51</v>
      </c>
      <c r="B40" s="1" t="s">
        <v>678</v>
      </c>
      <c r="C40" s="1" t="s">
        <v>643</v>
      </c>
      <c r="D40" s="1" t="s">
        <v>9</v>
      </c>
      <c r="E40" s="1" t="s">
        <v>9</v>
      </c>
      <c r="F40" s="1">
        <v>-11</v>
      </c>
      <c r="G40" s="1">
        <v>-2</v>
      </c>
      <c r="H40" s="1">
        <v>0</v>
      </c>
      <c r="I40" s="1">
        <v>1</v>
      </c>
      <c r="J40" s="1">
        <v>-16</v>
      </c>
      <c r="K40" s="1">
        <v>-9</v>
      </c>
      <c r="L40" s="1" t="s">
        <v>9</v>
      </c>
      <c r="M40" s="1">
        <v>-2</v>
      </c>
      <c r="N40" s="1">
        <v>16</v>
      </c>
      <c r="O40" s="1">
        <v>8</v>
      </c>
      <c r="P40" s="1">
        <v>-2</v>
      </c>
      <c r="Q40" s="1">
        <v>-2</v>
      </c>
      <c r="R40" s="1">
        <v>-25</v>
      </c>
      <c r="S40" s="1">
        <v>5</v>
      </c>
      <c r="T40" s="1">
        <v>-25</v>
      </c>
      <c r="U40" s="1">
        <v>-4</v>
      </c>
      <c r="V40" s="1" t="s">
        <v>9</v>
      </c>
      <c r="W40" s="1" t="s">
        <v>9</v>
      </c>
      <c r="X40" s="1" t="s">
        <v>9</v>
      </c>
      <c r="Y40" s="1">
        <v>-68</v>
      </c>
      <c r="Z40" s="1">
        <v>15</v>
      </c>
      <c r="AA40" s="1">
        <v>4</v>
      </c>
      <c r="AB40" s="1">
        <v>1</v>
      </c>
      <c r="AC40" s="1">
        <v>10</v>
      </c>
      <c r="AE40">
        <f t="shared" si="0"/>
        <v>2</v>
      </c>
      <c r="AF40">
        <f t="shared" si="1"/>
        <v>6</v>
      </c>
      <c r="AG40">
        <f t="shared" si="2"/>
        <v>5</v>
      </c>
      <c r="AH40">
        <f t="shared" si="3"/>
        <v>2</v>
      </c>
      <c r="AI40">
        <f t="shared" si="4"/>
        <v>15</v>
      </c>
    </row>
    <row r="41" spans="1:35" x14ac:dyDescent="0.25">
      <c r="A41" s="1" t="s">
        <v>81</v>
      </c>
      <c r="B41" s="1" t="s">
        <v>375</v>
      </c>
      <c r="C41" s="1" t="s">
        <v>82</v>
      </c>
      <c r="D41" s="1">
        <v>7</v>
      </c>
      <c r="E41" s="1">
        <v>-2</v>
      </c>
      <c r="F41" s="1">
        <v>0</v>
      </c>
      <c r="G41" s="1">
        <v>-1</v>
      </c>
      <c r="H41" s="1">
        <v>-7</v>
      </c>
      <c r="I41" s="1">
        <v>6</v>
      </c>
      <c r="J41" s="1">
        <v>5</v>
      </c>
      <c r="K41" s="1">
        <v>15</v>
      </c>
      <c r="L41" s="1">
        <v>5</v>
      </c>
      <c r="M41" s="1">
        <v>6</v>
      </c>
      <c r="N41" s="1">
        <v>-22</v>
      </c>
      <c r="O41" s="1">
        <v>-5</v>
      </c>
      <c r="P41" s="1">
        <v>-2</v>
      </c>
      <c r="Q41" s="1">
        <v>-2</v>
      </c>
      <c r="R41" s="1" t="s">
        <v>9</v>
      </c>
      <c r="S41" s="1" t="s">
        <v>9</v>
      </c>
      <c r="T41" s="1">
        <v>-6</v>
      </c>
      <c r="U41" s="1">
        <v>-10</v>
      </c>
      <c r="V41" s="1" t="s">
        <v>9</v>
      </c>
      <c r="W41" s="1" t="s">
        <v>9</v>
      </c>
      <c r="X41" s="1" t="s">
        <v>9</v>
      </c>
      <c r="Y41" s="1">
        <v>-13</v>
      </c>
      <c r="Z41" s="1">
        <v>16</v>
      </c>
      <c r="AA41" s="1">
        <v>6</v>
      </c>
      <c r="AB41" s="1">
        <v>1</v>
      </c>
      <c r="AC41" s="1">
        <v>9</v>
      </c>
      <c r="AE41">
        <f t="shared" si="0"/>
        <v>1</v>
      </c>
      <c r="AF41">
        <f t="shared" si="1"/>
        <v>11</v>
      </c>
      <c r="AG41">
        <f t="shared" si="2"/>
        <v>4</v>
      </c>
      <c r="AH41">
        <f t="shared" si="3"/>
        <v>0</v>
      </c>
      <c r="AI41">
        <f t="shared" si="4"/>
        <v>16</v>
      </c>
    </row>
    <row r="42" spans="1:35" x14ac:dyDescent="0.25">
      <c r="A42" s="1" t="s">
        <v>83</v>
      </c>
      <c r="B42" s="1" t="s">
        <v>84</v>
      </c>
      <c r="C42" s="1" t="s">
        <v>85</v>
      </c>
      <c r="D42" s="1">
        <v>-1</v>
      </c>
      <c r="E42" s="1">
        <v>4</v>
      </c>
      <c r="F42" s="1">
        <v>-11</v>
      </c>
      <c r="G42" s="1">
        <v>-2</v>
      </c>
      <c r="H42" s="1">
        <v>0</v>
      </c>
      <c r="I42" s="1">
        <v>3</v>
      </c>
      <c r="J42" s="1">
        <v>-16</v>
      </c>
      <c r="K42" s="1">
        <v>-5</v>
      </c>
      <c r="L42" s="1">
        <v>4</v>
      </c>
      <c r="M42" s="1">
        <v>11</v>
      </c>
      <c r="N42" s="1">
        <v>-2</v>
      </c>
      <c r="O42" s="1">
        <v>-2</v>
      </c>
      <c r="P42" s="1">
        <v>-1</v>
      </c>
      <c r="Q42" s="1">
        <v>-1</v>
      </c>
      <c r="R42" s="1" t="s">
        <v>9</v>
      </c>
      <c r="S42" s="1">
        <v>5</v>
      </c>
      <c r="T42" s="1">
        <v>-3</v>
      </c>
      <c r="U42" s="1">
        <v>14</v>
      </c>
      <c r="V42" s="1">
        <v>-13</v>
      </c>
      <c r="W42" s="1" t="s">
        <v>9</v>
      </c>
      <c r="X42" s="1" t="s">
        <v>9</v>
      </c>
      <c r="Y42" s="1">
        <v>-16</v>
      </c>
      <c r="Z42" s="1">
        <v>18</v>
      </c>
      <c r="AA42" s="1">
        <v>6</v>
      </c>
      <c r="AB42" s="1">
        <v>1</v>
      </c>
      <c r="AC42" s="1">
        <v>11</v>
      </c>
      <c r="AE42">
        <f t="shared" si="0"/>
        <v>0</v>
      </c>
      <c r="AF42">
        <f t="shared" si="1"/>
        <v>0</v>
      </c>
      <c r="AG42">
        <f t="shared" si="2"/>
        <v>2</v>
      </c>
      <c r="AH42">
        <f t="shared" si="3"/>
        <v>16</v>
      </c>
      <c r="AI42">
        <f t="shared" si="4"/>
        <v>18</v>
      </c>
    </row>
    <row r="43" spans="1:35" x14ac:dyDescent="0.25">
      <c r="A43" s="1" t="s">
        <v>679</v>
      </c>
      <c r="B43" s="1" t="s">
        <v>84</v>
      </c>
      <c r="C43" s="1" t="s">
        <v>176</v>
      </c>
      <c r="D43" s="1" t="s">
        <v>9</v>
      </c>
      <c r="E43" s="1" t="s">
        <v>9</v>
      </c>
      <c r="F43" s="1" t="s">
        <v>9</v>
      </c>
      <c r="G43" s="1" t="s">
        <v>9</v>
      </c>
      <c r="H43" s="1">
        <v>-7</v>
      </c>
      <c r="I43" s="1" t="s">
        <v>9</v>
      </c>
      <c r="J43" s="1" t="s">
        <v>9</v>
      </c>
      <c r="K43" s="1" t="s">
        <v>9</v>
      </c>
      <c r="L43" s="1" t="s">
        <v>9</v>
      </c>
      <c r="M43" s="1" t="s">
        <v>9</v>
      </c>
      <c r="N43" s="1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" t="s">
        <v>9</v>
      </c>
      <c r="T43" s="1" t="s">
        <v>9</v>
      </c>
      <c r="U43" s="1" t="s">
        <v>9</v>
      </c>
      <c r="V43" s="1" t="s">
        <v>9</v>
      </c>
      <c r="W43" s="1" t="s">
        <v>9</v>
      </c>
      <c r="X43" s="1" t="s">
        <v>9</v>
      </c>
      <c r="Y43" s="1">
        <v>-7</v>
      </c>
      <c r="Z43" s="1">
        <v>1</v>
      </c>
      <c r="AA43" s="1">
        <v>0</v>
      </c>
      <c r="AB43" s="1">
        <v>0</v>
      </c>
      <c r="AC43" s="1">
        <v>1</v>
      </c>
      <c r="AE43">
        <f t="shared" si="0"/>
        <v>0</v>
      </c>
      <c r="AF43">
        <f t="shared" si="1"/>
        <v>0</v>
      </c>
      <c r="AG43">
        <f t="shared" si="2"/>
        <v>0</v>
      </c>
      <c r="AH43">
        <f t="shared" si="3"/>
        <v>1</v>
      </c>
      <c r="AI43">
        <f t="shared" si="4"/>
        <v>1</v>
      </c>
    </row>
    <row r="44" spans="1:35" x14ac:dyDescent="0.25">
      <c r="A44" s="1" t="s">
        <v>95</v>
      </c>
      <c r="B44" s="1" t="s">
        <v>96</v>
      </c>
      <c r="C44" s="1" t="s">
        <v>97</v>
      </c>
      <c r="D44" s="1">
        <v>-6</v>
      </c>
      <c r="E44" s="1">
        <v>7</v>
      </c>
      <c r="F44" s="1">
        <v>5</v>
      </c>
      <c r="G44" s="1">
        <v>-18</v>
      </c>
      <c r="H44" s="1">
        <v>-30</v>
      </c>
      <c r="I44" s="1">
        <v>3</v>
      </c>
      <c r="J44" s="1">
        <v>-16</v>
      </c>
      <c r="K44" s="1">
        <v>-5</v>
      </c>
      <c r="L44" s="1">
        <v>4</v>
      </c>
      <c r="M44" s="1">
        <v>11</v>
      </c>
      <c r="N44" s="1">
        <v>-2</v>
      </c>
      <c r="O44" s="1">
        <v>-2</v>
      </c>
      <c r="P44" s="1">
        <v>-1</v>
      </c>
      <c r="Q44" s="1">
        <v>-1</v>
      </c>
      <c r="R44" s="1" t="s">
        <v>9</v>
      </c>
      <c r="S44" s="1">
        <v>-4</v>
      </c>
      <c r="T44" s="1">
        <v>-3</v>
      </c>
      <c r="U44" s="1" t="s">
        <v>9</v>
      </c>
      <c r="V44" s="1" t="s">
        <v>9</v>
      </c>
      <c r="W44" s="1" t="s">
        <v>9</v>
      </c>
      <c r="X44" s="1" t="s">
        <v>9</v>
      </c>
      <c r="Y44" s="1">
        <v>-58</v>
      </c>
      <c r="Z44" s="1">
        <v>16</v>
      </c>
      <c r="AA44" s="1">
        <v>5</v>
      </c>
      <c r="AB44" s="1">
        <v>0</v>
      </c>
      <c r="AC44" s="1">
        <v>11</v>
      </c>
      <c r="AE44">
        <f t="shared" si="0"/>
        <v>5</v>
      </c>
      <c r="AF44">
        <f t="shared" si="1"/>
        <v>3</v>
      </c>
      <c r="AG44">
        <f t="shared" si="2"/>
        <v>8</v>
      </c>
      <c r="AH44">
        <f t="shared" si="3"/>
        <v>0</v>
      </c>
      <c r="AI44">
        <f t="shared" si="4"/>
        <v>16</v>
      </c>
    </row>
    <row r="45" spans="1:35" x14ac:dyDescent="0.25">
      <c r="A45" s="1" t="s">
        <v>378</v>
      </c>
      <c r="B45" s="1" t="s">
        <v>377</v>
      </c>
      <c r="C45" s="1" t="s">
        <v>362</v>
      </c>
      <c r="D45" s="1">
        <v>4</v>
      </c>
      <c r="E45" s="1">
        <v>-9</v>
      </c>
      <c r="F45" s="1" t="s">
        <v>9</v>
      </c>
      <c r="G45" s="1" t="s">
        <v>9</v>
      </c>
      <c r="H45" s="1">
        <v>-4</v>
      </c>
      <c r="I45" s="1">
        <v>8</v>
      </c>
      <c r="J45" s="1">
        <v>5</v>
      </c>
      <c r="K45" s="1" t="s">
        <v>9</v>
      </c>
      <c r="L45" s="1" t="s">
        <v>9</v>
      </c>
      <c r="M45" s="1" t="s">
        <v>9</v>
      </c>
      <c r="N45" s="1">
        <v>7</v>
      </c>
      <c r="O45" s="1" t="s">
        <v>9</v>
      </c>
      <c r="P45" s="1" t="s">
        <v>9</v>
      </c>
      <c r="Q45" s="1" t="s">
        <v>9</v>
      </c>
      <c r="R45" s="1" t="s">
        <v>9</v>
      </c>
      <c r="S45" s="1">
        <v>-15</v>
      </c>
      <c r="T45" s="1">
        <v>-6</v>
      </c>
      <c r="U45" s="1">
        <v>-10</v>
      </c>
      <c r="V45" s="1" t="s">
        <v>9</v>
      </c>
      <c r="W45" s="1" t="s">
        <v>9</v>
      </c>
      <c r="X45" s="1" t="s">
        <v>9</v>
      </c>
      <c r="Y45" s="1">
        <v>-20</v>
      </c>
      <c r="Z45" s="1">
        <v>9</v>
      </c>
      <c r="AA45" s="1">
        <v>4</v>
      </c>
      <c r="AB45" s="1">
        <v>0</v>
      </c>
      <c r="AC45" s="1">
        <v>5</v>
      </c>
      <c r="AE45">
        <f t="shared" si="0"/>
        <v>5</v>
      </c>
      <c r="AF45">
        <f t="shared" si="1"/>
        <v>2</v>
      </c>
      <c r="AG45">
        <f t="shared" si="2"/>
        <v>1</v>
      </c>
      <c r="AH45">
        <f t="shared" si="3"/>
        <v>1</v>
      </c>
      <c r="AI45">
        <f t="shared" si="4"/>
        <v>9</v>
      </c>
    </row>
    <row r="46" spans="1:35" x14ac:dyDescent="0.25">
      <c r="A46" s="1" t="s">
        <v>48</v>
      </c>
      <c r="B46" s="1" t="s">
        <v>616</v>
      </c>
      <c r="C46" s="1" t="s">
        <v>617</v>
      </c>
      <c r="D46" s="1">
        <v>-6</v>
      </c>
      <c r="E46" s="1">
        <v>4</v>
      </c>
      <c r="F46" s="1">
        <v>-11</v>
      </c>
      <c r="G46" s="1">
        <v>-4</v>
      </c>
      <c r="H46" s="1">
        <v>2</v>
      </c>
      <c r="I46" s="1" t="s">
        <v>9</v>
      </c>
      <c r="J46" s="1" t="s">
        <v>9</v>
      </c>
      <c r="K46" s="1" t="s">
        <v>9</v>
      </c>
      <c r="L46" s="1" t="s">
        <v>9</v>
      </c>
      <c r="M46" s="1" t="s">
        <v>9</v>
      </c>
      <c r="N46" s="1" t="s">
        <v>9</v>
      </c>
      <c r="O46" s="1" t="s">
        <v>9</v>
      </c>
      <c r="P46" s="1" t="s">
        <v>9</v>
      </c>
      <c r="Q46" s="1" t="s">
        <v>9</v>
      </c>
      <c r="R46" s="1" t="s">
        <v>9</v>
      </c>
      <c r="S46" s="1" t="s">
        <v>9</v>
      </c>
      <c r="T46" s="1" t="s">
        <v>9</v>
      </c>
      <c r="U46" s="1" t="s">
        <v>9</v>
      </c>
      <c r="V46" s="1" t="s">
        <v>9</v>
      </c>
      <c r="W46" s="1" t="s">
        <v>9</v>
      </c>
      <c r="X46" s="1" t="s">
        <v>9</v>
      </c>
      <c r="Y46" s="1">
        <v>-15</v>
      </c>
      <c r="Z46" s="1">
        <v>5</v>
      </c>
      <c r="AA46" s="1">
        <v>2</v>
      </c>
      <c r="AB46" s="1">
        <v>0</v>
      </c>
      <c r="AC46" s="1">
        <v>3</v>
      </c>
      <c r="AE46">
        <f t="shared" si="0"/>
        <v>2</v>
      </c>
      <c r="AF46">
        <f t="shared" si="1"/>
        <v>1</v>
      </c>
      <c r="AG46">
        <f t="shared" si="2"/>
        <v>2</v>
      </c>
      <c r="AH46">
        <f t="shared" si="3"/>
        <v>0</v>
      </c>
      <c r="AI46">
        <f t="shared" si="4"/>
        <v>5</v>
      </c>
    </row>
    <row r="47" spans="1:35" x14ac:dyDescent="0.25">
      <c r="A47" s="1" t="s">
        <v>66</v>
      </c>
      <c r="B47" s="1" t="s">
        <v>403</v>
      </c>
      <c r="C47" s="1" t="s">
        <v>104</v>
      </c>
      <c r="D47" s="1">
        <v>4</v>
      </c>
      <c r="E47" s="1">
        <v>4</v>
      </c>
      <c r="F47" s="1">
        <v>-11</v>
      </c>
      <c r="G47" s="1">
        <v>-2</v>
      </c>
      <c r="H47" s="1">
        <v>0</v>
      </c>
      <c r="I47" s="1">
        <v>16</v>
      </c>
      <c r="J47" s="1">
        <v>-8</v>
      </c>
      <c r="K47" s="1">
        <v>-5</v>
      </c>
      <c r="L47" s="1">
        <v>4</v>
      </c>
      <c r="M47" s="1">
        <v>11</v>
      </c>
      <c r="N47" s="1">
        <v>-2</v>
      </c>
      <c r="O47" s="1">
        <v>-2</v>
      </c>
      <c r="P47" s="1">
        <v>-1</v>
      </c>
      <c r="Q47" s="1">
        <v>-1</v>
      </c>
      <c r="R47" s="1" t="s">
        <v>9</v>
      </c>
      <c r="S47" s="1">
        <v>-1</v>
      </c>
      <c r="T47" s="1">
        <v>24</v>
      </c>
      <c r="U47" s="1">
        <v>11</v>
      </c>
      <c r="V47" s="1">
        <v>-5</v>
      </c>
      <c r="W47" s="1" t="s">
        <v>9</v>
      </c>
      <c r="X47" s="1" t="s">
        <v>9</v>
      </c>
      <c r="Y47" s="1">
        <v>36</v>
      </c>
      <c r="Z47" s="1">
        <v>18</v>
      </c>
      <c r="AA47" s="1">
        <v>7</v>
      </c>
      <c r="AB47" s="1">
        <v>1</v>
      </c>
      <c r="AC47" s="1">
        <v>10</v>
      </c>
      <c r="AE47">
        <f t="shared" si="0"/>
        <v>9</v>
      </c>
      <c r="AF47">
        <f t="shared" si="1"/>
        <v>4</v>
      </c>
      <c r="AG47">
        <f t="shared" si="2"/>
        <v>4</v>
      </c>
      <c r="AH47">
        <f t="shared" si="3"/>
        <v>1</v>
      </c>
      <c r="AI47">
        <f t="shared" si="4"/>
        <v>18</v>
      </c>
    </row>
    <row r="48" spans="1:35" x14ac:dyDescent="0.25">
      <c r="A48" s="1" t="s">
        <v>83</v>
      </c>
      <c r="B48" s="1" t="s">
        <v>105</v>
      </c>
      <c r="C48" s="1" t="s">
        <v>106</v>
      </c>
      <c r="D48" s="1">
        <v>-5</v>
      </c>
      <c r="E48" s="1">
        <v>-15</v>
      </c>
      <c r="F48" s="1">
        <v>-15</v>
      </c>
      <c r="G48" s="1">
        <v>-1</v>
      </c>
      <c r="H48" s="1">
        <v>-8</v>
      </c>
      <c r="I48" s="1">
        <v>12</v>
      </c>
      <c r="J48" s="1">
        <v>5</v>
      </c>
      <c r="K48" s="1">
        <v>15</v>
      </c>
      <c r="L48" s="1">
        <v>5</v>
      </c>
      <c r="M48" s="1">
        <v>6</v>
      </c>
      <c r="N48" s="1">
        <v>-22</v>
      </c>
      <c r="O48" s="1">
        <v>-5</v>
      </c>
      <c r="P48" s="1">
        <v>5</v>
      </c>
      <c r="Q48" s="1">
        <v>5</v>
      </c>
      <c r="R48" s="1" t="s">
        <v>9</v>
      </c>
      <c r="S48" s="1">
        <v>-4</v>
      </c>
      <c r="T48" s="1">
        <v>6</v>
      </c>
      <c r="U48" s="1">
        <v>-9</v>
      </c>
      <c r="V48" s="1" t="s">
        <v>9</v>
      </c>
      <c r="W48" s="1" t="s">
        <v>9</v>
      </c>
      <c r="X48" s="1" t="s">
        <v>9</v>
      </c>
      <c r="Y48" s="1">
        <v>-25</v>
      </c>
      <c r="Z48" s="1">
        <v>17</v>
      </c>
      <c r="AA48" s="1">
        <v>8</v>
      </c>
      <c r="AB48" s="1">
        <v>0</v>
      </c>
      <c r="AC48" s="1">
        <v>9</v>
      </c>
      <c r="AE48">
        <f t="shared" si="0"/>
        <v>14</v>
      </c>
      <c r="AF48">
        <f t="shared" si="1"/>
        <v>1</v>
      </c>
      <c r="AG48">
        <f t="shared" si="2"/>
        <v>2</v>
      </c>
      <c r="AH48">
        <f t="shared" si="3"/>
        <v>0</v>
      </c>
      <c r="AI48">
        <f t="shared" si="4"/>
        <v>17</v>
      </c>
    </row>
    <row r="49" spans="1:61" x14ac:dyDescent="0.25">
      <c r="A49" s="1" t="s">
        <v>13</v>
      </c>
      <c r="B49" s="1" t="s">
        <v>585</v>
      </c>
      <c r="C49" s="1" t="s">
        <v>586</v>
      </c>
      <c r="D49" s="1">
        <v>-5</v>
      </c>
      <c r="E49" s="1">
        <v>8</v>
      </c>
      <c r="F49" s="1">
        <v>5</v>
      </c>
      <c r="G49" s="1">
        <v>8</v>
      </c>
      <c r="H49" s="1" t="s">
        <v>9</v>
      </c>
      <c r="I49" s="1">
        <v>-12</v>
      </c>
      <c r="J49" s="1">
        <v>-3</v>
      </c>
      <c r="K49" s="1">
        <v>10</v>
      </c>
      <c r="L49" s="1">
        <v>1</v>
      </c>
      <c r="M49" s="1">
        <v>4</v>
      </c>
      <c r="N49" s="1" t="s">
        <v>9</v>
      </c>
      <c r="O49" s="1">
        <v>2</v>
      </c>
      <c r="P49" s="1">
        <v>-1</v>
      </c>
      <c r="Q49" s="1">
        <v>-1</v>
      </c>
      <c r="R49" s="1" t="s">
        <v>9</v>
      </c>
      <c r="S49" s="1" t="s">
        <v>9</v>
      </c>
      <c r="T49" s="1">
        <v>24</v>
      </c>
      <c r="U49" s="1">
        <v>11</v>
      </c>
      <c r="V49" s="1">
        <v>-5</v>
      </c>
      <c r="W49" s="1" t="s">
        <v>9</v>
      </c>
      <c r="X49" s="1" t="s">
        <v>9</v>
      </c>
      <c r="Y49" s="1">
        <v>46</v>
      </c>
      <c r="Z49" s="1">
        <v>15</v>
      </c>
      <c r="AA49" s="1">
        <v>9</v>
      </c>
      <c r="AB49" s="1">
        <v>0</v>
      </c>
      <c r="AC49" s="1">
        <v>6</v>
      </c>
      <c r="AE49">
        <f t="shared" si="0"/>
        <v>7</v>
      </c>
      <c r="AF49">
        <f t="shared" si="1"/>
        <v>1</v>
      </c>
      <c r="AG49">
        <f t="shared" si="2"/>
        <v>1</v>
      </c>
      <c r="AH49">
        <f t="shared" si="3"/>
        <v>6</v>
      </c>
      <c r="AI49">
        <f t="shared" si="4"/>
        <v>15</v>
      </c>
    </row>
    <row r="50" spans="1:61" x14ac:dyDescent="0.25">
      <c r="A50" s="1" t="s">
        <v>110</v>
      </c>
      <c r="B50" s="1" t="s">
        <v>109</v>
      </c>
      <c r="C50" s="1" t="s">
        <v>111</v>
      </c>
      <c r="D50" s="1">
        <v>-1</v>
      </c>
      <c r="E50" s="1">
        <v>7</v>
      </c>
      <c r="F50" s="1">
        <v>-19</v>
      </c>
      <c r="G50" s="1">
        <v>-2</v>
      </c>
      <c r="H50" s="1">
        <v>-6</v>
      </c>
      <c r="I50" s="1">
        <v>2</v>
      </c>
      <c r="J50" s="1" t="s">
        <v>9</v>
      </c>
      <c r="K50" s="1">
        <v>-14</v>
      </c>
      <c r="L50" s="1">
        <v>-19</v>
      </c>
      <c r="M50" s="1">
        <v>12</v>
      </c>
      <c r="N50" s="1">
        <v>5</v>
      </c>
      <c r="O50" s="1">
        <v>8</v>
      </c>
      <c r="P50" s="1">
        <v>-16</v>
      </c>
      <c r="Q50" s="1">
        <v>-16</v>
      </c>
      <c r="R50" s="1">
        <v>-25</v>
      </c>
      <c r="S50" s="1">
        <v>5</v>
      </c>
      <c r="T50" s="1">
        <v>-25</v>
      </c>
      <c r="U50" s="1">
        <v>-19</v>
      </c>
      <c r="V50" s="1" t="s">
        <v>9</v>
      </c>
      <c r="W50" s="1" t="s">
        <v>9</v>
      </c>
      <c r="X50" s="1" t="s">
        <v>9</v>
      </c>
      <c r="Y50" s="1">
        <v>-123</v>
      </c>
      <c r="Z50" s="1">
        <v>17</v>
      </c>
      <c r="AA50" s="1">
        <v>6</v>
      </c>
      <c r="AB50" s="1">
        <v>0</v>
      </c>
      <c r="AC50" s="1">
        <v>11</v>
      </c>
      <c r="AE50">
        <f t="shared" si="0"/>
        <v>8</v>
      </c>
      <c r="AF50">
        <f t="shared" si="1"/>
        <v>4</v>
      </c>
      <c r="AG50">
        <f t="shared" si="2"/>
        <v>4</v>
      </c>
      <c r="AH50">
        <f t="shared" si="3"/>
        <v>1</v>
      </c>
      <c r="AI50">
        <f t="shared" si="4"/>
        <v>17</v>
      </c>
    </row>
    <row r="51" spans="1:61" x14ac:dyDescent="0.25">
      <c r="A51" s="1" t="s">
        <v>32</v>
      </c>
      <c r="B51" s="1" t="s">
        <v>112</v>
      </c>
      <c r="C51" s="1" t="s">
        <v>114</v>
      </c>
      <c r="D51" s="1" t="s">
        <v>9</v>
      </c>
      <c r="E51" s="1" t="s">
        <v>9</v>
      </c>
      <c r="F51" s="1" t="s">
        <v>9</v>
      </c>
      <c r="G51" s="1">
        <v>-1</v>
      </c>
      <c r="H51" s="1" t="s">
        <v>9</v>
      </c>
      <c r="I51" s="1">
        <v>10</v>
      </c>
      <c r="J51" s="1">
        <v>15</v>
      </c>
      <c r="K51" s="1">
        <v>24</v>
      </c>
      <c r="L51" s="1">
        <v>8</v>
      </c>
      <c r="M51" s="1">
        <v>22</v>
      </c>
      <c r="N51" s="1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" t="s">
        <v>9</v>
      </c>
      <c r="T51" s="1">
        <v>26</v>
      </c>
      <c r="U51" s="1">
        <v>10</v>
      </c>
      <c r="V51" s="1" t="s">
        <v>9</v>
      </c>
      <c r="W51" s="1" t="s">
        <v>9</v>
      </c>
      <c r="X51" s="1" t="s">
        <v>9</v>
      </c>
      <c r="Y51" s="1">
        <v>114</v>
      </c>
      <c r="Z51" s="1">
        <v>8</v>
      </c>
      <c r="AA51" s="1">
        <v>7</v>
      </c>
      <c r="AB51" s="1">
        <v>0</v>
      </c>
      <c r="AC51" s="1">
        <v>1</v>
      </c>
      <c r="AE51">
        <f t="shared" si="0"/>
        <v>0</v>
      </c>
      <c r="AF51">
        <f t="shared" si="1"/>
        <v>0</v>
      </c>
      <c r="AG51">
        <f t="shared" si="2"/>
        <v>0</v>
      </c>
      <c r="AH51">
        <f t="shared" si="3"/>
        <v>8</v>
      </c>
      <c r="AI51">
        <f t="shared" si="4"/>
        <v>8</v>
      </c>
    </row>
    <row r="52" spans="1:61" x14ac:dyDescent="0.25">
      <c r="A52" s="1" t="s">
        <v>620</v>
      </c>
      <c r="B52" s="1" t="s">
        <v>621</v>
      </c>
      <c r="C52" s="1" t="s">
        <v>622</v>
      </c>
      <c r="D52" s="1">
        <v>13</v>
      </c>
      <c r="E52" s="1" t="s">
        <v>9</v>
      </c>
      <c r="F52" s="1">
        <v>11</v>
      </c>
      <c r="G52" s="1">
        <v>-13</v>
      </c>
      <c r="H52" s="1">
        <v>-15</v>
      </c>
      <c r="I52" s="1">
        <v>16</v>
      </c>
      <c r="J52" s="1">
        <v>-8</v>
      </c>
      <c r="K52" s="1">
        <v>-9</v>
      </c>
      <c r="L52" s="1" t="s">
        <v>9</v>
      </c>
      <c r="M52" s="1">
        <v>4</v>
      </c>
      <c r="N52" s="1">
        <v>1</v>
      </c>
      <c r="O52" s="1">
        <v>2</v>
      </c>
      <c r="P52" s="1">
        <v>-1</v>
      </c>
      <c r="Q52" s="1">
        <v>-1</v>
      </c>
      <c r="R52" s="1" t="s">
        <v>9</v>
      </c>
      <c r="S52" s="1">
        <v>10</v>
      </c>
      <c r="T52" s="1">
        <v>-6</v>
      </c>
      <c r="U52" s="1">
        <v>-3</v>
      </c>
      <c r="V52" s="1">
        <v>0</v>
      </c>
      <c r="W52" s="1" t="s">
        <v>9</v>
      </c>
      <c r="X52" s="1" t="s">
        <v>9</v>
      </c>
      <c r="Y52" s="1">
        <v>1</v>
      </c>
      <c r="Z52" s="1">
        <v>16</v>
      </c>
      <c r="AA52" s="1">
        <v>7</v>
      </c>
      <c r="AB52" s="1">
        <v>1</v>
      </c>
      <c r="AC52" s="1">
        <v>8</v>
      </c>
      <c r="AE52">
        <f t="shared" si="0"/>
        <v>14</v>
      </c>
      <c r="AF52">
        <f t="shared" si="1"/>
        <v>2</v>
      </c>
      <c r="AG52">
        <f t="shared" si="2"/>
        <v>0</v>
      </c>
      <c r="AH52">
        <f t="shared" si="3"/>
        <v>0</v>
      </c>
      <c r="AI52">
        <f t="shared" si="4"/>
        <v>16</v>
      </c>
    </row>
    <row r="53" spans="1:61" x14ac:dyDescent="0.25">
      <c r="A53" s="1" t="s">
        <v>88</v>
      </c>
      <c r="B53" s="1" t="s">
        <v>680</v>
      </c>
      <c r="C53" s="1" t="s">
        <v>652</v>
      </c>
      <c r="D53" s="1" t="s">
        <v>9</v>
      </c>
      <c r="E53" s="1" t="s">
        <v>9</v>
      </c>
      <c r="F53" s="1" t="s">
        <v>9</v>
      </c>
      <c r="G53" s="1" t="s">
        <v>9</v>
      </c>
      <c r="H53" s="1" t="s">
        <v>9</v>
      </c>
      <c r="I53" s="1">
        <v>8</v>
      </c>
      <c r="J53" s="1" t="s">
        <v>9</v>
      </c>
      <c r="K53" s="1" t="s">
        <v>9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Q53" s="1" t="s">
        <v>9</v>
      </c>
      <c r="R53" s="1" t="s">
        <v>9</v>
      </c>
      <c r="S53" s="1" t="s">
        <v>9</v>
      </c>
      <c r="T53" s="1" t="s">
        <v>9</v>
      </c>
      <c r="U53" s="1" t="s">
        <v>9</v>
      </c>
      <c r="V53" s="1" t="s">
        <v>9</v>
      </c>
      <c r="W53" s="1" t="s">
        <v>9</v>
      </c>
      <c r="X53" s="1" t="s">
        <v>9</v>
      </c>
      <c r="Y53" s="1">
        <v>8</v>
      </c>
      <c r="Z53" s="1">
        <v>1</v>
      </c>
      <c r="AA53" s="1">
        <v>1</v>
      </c>
      <c r="AB53" s="1">
        <v>0</v>
      </c>
      <c r="AC53" s="1">
        <v>0</v>
      </c>
      <c r="AE53">
        <f t="shared" si="0"/>
        <v>1</v>
      </c>
      <c r="AF53">
        <f t="shared" si="1"/>
        <v>0</v>
      </c>
      <c r="AG53">
        <f t="shared" si="2"/>
        <v>0</v>
      </c>
      <c r="AH53">
        <f t="shared" si="3"/>
        <v>0</v>
      </c>
      <c r="AI53">
        <f t="shared" si="4"/>
        <v>1</v>
      </c>
    </row>
    <row r="54" spans="1:61" x14ac:dyDescent="0.25">
      <c r="A54" s="1" t="s">
        <v>135</v>
      </c>
      <c r="B54" s="1" t="s">
        <v>139</v>
      </c>
      <c r="C54" s="1" t="s">
        <v>484</v>
      </c>
      <c r="D54" s="1">
        <v>-1</v>
      </c>
      <c r="E54" s="1">
        <v>15</v>
      </c>
      <c r="F54" s="1">
        <v>-3</v>
      </c>
      <c r="G54" s="1">
        <v>-19</v>
      </c>
      <c r="H54" s="1">
        <v>6</v>
      </c>
      <c r="I54" s="1">
        <v>-7</v>
      </c>
      <c r="J54" s="1">
        <v>3</v>
      </c>
      <c r="K54" s="1">
        <v>1</v>
      </c>
      <c r="L54" s="1">
        <v>24</v>
      </c>
      <c r="M54" s="1">
        <v>2</v>
      </c>
      <c r="N54" s="1">
        <v>-8</v>
      </c>
      <c r="O54" s="1">
        <v>3</v>
      </c>
      <c r="P54" s="1">
        <v>6</v>
      </c>
      <c r="Q54" s="1">
        <v>6</v>
      </c>
      <c r="R54" s="1" t="s">
        <v>9</v>
      </c>
      <c r="S54" s="1">
        <v>-7</v>
      </c>
      <c r="T54" s="1">
        <v>13</v>
      </c>
      <c r="U54" s="1">
        <v>-3</v>
      </c>
      <c r="V54" s="1" t="s">
        <v>9</v>
      </c>
      <c r="W54" s="1" t="s">
        <v>9</v>
      </c>
      <c r="X54" s="1" t="s">
        <v>9</v>
      </c>
      <c r="Y54" s="1">
        <v>31</v>
      </c>
      <c r="Z54" s="1">
        <v>17</v>
      </c>
      <c r="AA54" s="1">
        <v>10</v>
      </c>
      <c r="AB54" s="1">
        <v>0</v>
      </c>
      <c r="AC54" s="1">
        <v>7</v>
      </c>
      <c r="AE54">
        <f>IF(ISERROR(VLOOKUP($C54,$A$63:$C$109,3,FALSE)=1),0,IF(VLOOKUP($C54,$A$63:$C$109,3,FALSE)=1,1,0))+IF(ISERROR(VLOOKUP($C54,$D$62:$F$109,3,FALSE)=1),0,IF(VLOOKUP($C54,$D$62:$F$109,3,FALSE)=1,1,0))+IF(ISERROR(VLOOKUP($C54,$G$62:$I$109,3,FALSE)=1),0,IF(VLOOKUP($C54,$G$62:$I$109,3,FALSE)=1,1,0))+IF(ISERROR(VLOOKUP($C54,$J$62:$L$108,3,FALSE)=1),0,IF(VLOOKUP($C54,$J$62:$L$108,3,FALSE)=1,1,0))+IF(ISERROR(VLOOKUP($C54,$M$62:$O$109,3,FALSE)=1),0,IF(VLOOKUP($C54,$M$62:$O$109,3,FALSE)=1,1,0))+IF(ISERROR(VLOOKUP($C54,$P$62:$R$109,3,FALSE)=1),0,IF(VLOOKUP($C54,$P$62:$R$109,3,FALSE)=1,1,0))+IF(ISERROR(VLOOKUP($C54,$S$62:$U$109,3,FALSE)=1),0,IF(VLOOKUP($C54,$S$62:$U$109,3,FALSE)=1,1,0))+IF(ISERROR(VLOOKUP($C54,$V$62:$X$109,3,FALSE)=1),0,IF(VLOOKUP($C54,$V$62:$X$109,3,FALSE)=1,1,0))+IF(ISERROR(VLOOKUP($C54,$Y$62:$AA$109,3,FALSE)=1),0,IF(VLOOKUP($C54,$Y$62:$AA$109,3,FALSE)=1,1,0))+IF(ISERROR(VLOOKUP($C54,$AB$62:$AD$109,3,FALSE)=1),0,IF(VLOOKUP($C54,$AB$62:$AD$109,3,FALSE)=1,1,0))+IF(ISERROR(VLOOKUP($C54,$AE$62:$AG$109,3,FALSE)=1),0,IF(VLOOKUP($C54,$AE$62:$AG$109,3,FALSE)=1,1,0))+IF(ISERROR(VLOOKUP($C54,$AH$62:$AJ$109,3,FALSE)=1),0,IF(VLOOKUP($C54,$AH$62:$AJ$109,3,FALSE)=1,1,0))+IF(ISERROR(VLOOKUP($C54,$AK$62:$AM$109,3,FALSE)=1),0,IF(VLOOKUP($C54,$AK$62:$AM$109,3,FALSE)=1,1,0))+IF(ISERROR(VLOOKUP($C54,$AN$62:$AP$109,3,FALSE)=1),0,IF(VLOOKUP($C54,$AN$62:$AP$109,3,FALSE)=1,1,0))+IF(ISERROR(VLOOKUP($C54,$AQ$62:$AS$109,3,FALSE)=1),0,IF(VLOOKUP($C54,$AQ$62:$AS$109,3,FALSE)=1,1,0))+IF(ISERROR(VLOOKUP($C54,$AT$62:$AV$109,3,FALSE)=1),0,IF(VLOOKUP($C54,$AT$62:$AV$109,3,FALSE)=1,1,0))+IF(ISERROR(VLOOKUP($C54,$AW$62:$AY$109,3,FALSE)=1),0,IF(VLOOKUP($C54,$AW$62:$AY$109,3,FALSE)=1,1,0))+IF(ISERROR(VLOOKUP($C54,$AZ$62:$BB$109,3,FALSE)=1),0,IF(VLOOKUP($C54,$AZ$62:$BB$109,3,FALSE)=1,1,0))+IF(ISERROR(VLOOKUP($C54,$BC$62:$BE$109,3,FALSE)=1),0,IF(VLOOKUP($C54,$BC$62:$BE$109,3,FALSE)=1,1,0))+IF(ISERROR(VLOOKUP($C54,$BF$62:$BH$109,3,FALSE)=1),0,IF(VLOOKUP($C54,$BF$62:$BH$109,3,FALSE)=1,1,0))+IF(ISERROR(VLOOKUP($C54,$BI$62:$BK$109,3,FALSE)=1),0,IF(VLOOKUP($C54,$BI$62:$BK$109,3,FALSE)=1,1,0))</f>
        <v>17</v>
      </c>
      <c r="AF54">
        <f>IF(ISERROR(VLOOKUP($C54,$A$62:$C$108,3,FALSE)=2),0,IF(VLOOKUP($C54,$A$62:$C$108,3,FALSE)=2,1,0))+IF(ISERROR(VLOOKUP($C54,$D$62:$F$109,3,FALSE)=2),0,IF(VLOOKUP($C54,$D$62:$F$109,3,FALSE)=2,1,0))+IF(ISERROR(VLOOKUP($C54,$G$62:$I$109,3,FALSE)=2),0,IF(VLOOKUP($C54,$G$62:$I$109,3,FALSE)=2,1,0))+IF(ISERROR(VLOOKUP($C54,$J$62:$L$108,3,FALSE)=2),0,IF(VLOOKUP($C54,$J$62:$L$108,3,FALSE)=2,1,0))+IF(ISERROR(VLOOKUP($C54,$M$62:$O$109,3,FALSE)=2),0,IF(VLOOKUP($C54,$M$62:$O$109,3,FALSE)=2,1,0))+IF(ISERROR(VLOOKUP($C54,$P$62:$R$109,3,FALSE)=2),0,IF(VLOOKUP($C54,$P$62:$R$109,3,FALSE)=2,1,0))+IF(ISERROR(VLOOKUP($C54,$S$62:$U$109,3,FALSE)=2),0,IF(VLOOKUP($C54,$S$62:$U$109,3,FALSE)=2,1,0))+IF(ISERROR(VLOOKUP($C54,$V$62:$X$109,3,FALSE)=2),0,IF(VLOOKUP($C54,$V$62:$X$109,3,FALSE)=2,1,0))+IF(ISERROR(VLOOKUP($C54,$Y$62:$AA$109,3,FALSE)=2),0,IF(VLOOKUP($C54,$Y$62:$AA$109,3,FALSE)=2,1,0))+IF(ISERROR(VLOOKUP($C54,$AB$62:$AD$109,3,FALSE)=2),0,IF(VLOOKUP($C54,$AB$62:$AD$109,3,FALSE)=2,1,0))+IF(ISERROR(VLOOKUP($C54,$AE$62:$AG$109,3,FALSE)=2),0,IF(VLOOKUP($C54,$AE$62:$AG$109,3,FALSE)=2,1,0))+IF(ISERROR(VLOOKUP($C54,$AH$62:$AJ$109,3,FALSE)=2),0,IF(VLOOKUP($C54,$AH$62:$AJ$109,3,FALSE)=2,1,0))+IF(ISERROR(VLOOKUP($C54,$AK$62:$AM$109,3,FALSE)=2),0,IF(VLOOKUP($C54,$AK$62:$AM$109,3,FALSE)=2,1,0))+IF(ISERROR(VLOOKUP($C54,$AN$62:$AP$109,3,FALSE)=2),0,IF(VLOOKUP($C54,$AN$62:$AP$109,3,FALSE)=2,1,0))+IF(ISERROR(VLOOKUP($C54,$AQ$62:$AS$109,3,FALSE)=2),0,IF(VLOOKUP($C54,$AQ$62:$AS$109,3,FALSE)=2,1,0))+IF(ISERROR(VLOOKUP($C54,$AT$62:$AV$109,3,FALSE)=2),0,IF(VLOOKUP($C54,$AT$62:$AV$109,3,FALSE)=2,1,0))+IF(ISERROR(VLOOKUP($C54,$AW$62:$AY$109,3,FALSE)=2),0,IF(VLOOKUP($C54,$AW$62:$AY$109,3,FALSE)=2,1,0))+IF(ISERROR(VLOOKUP($C54,$AZ$62:$BB$109,3,FALSE)=2),0,IF(VLOOKUP($C54,$AZ$62:$BB$109,3,FALSE)=2,1,0))+IF(ISERROR(VLOOKUP($C54,$BC$62:$BE$109,3,FALSE)=2),0,IF(VLOOKUP($C54,$BC$62:$BE$109,3,FALSE)=2,1,0))+IF(ISERROR(VLOOKUP($C54,$BF$62:$BH$109,3,FALSE)=2),0,IF(VLOOKUP($C54,$BF$62:$BH$109,3,FALSE)=2,1,0))+IF(ISERROR(VLOOKUP($C54,$BI$62:$BK$109,3,FALSE)=2),0,IF(VLOOKUP($C54,$BI$62:$BK$109,3,FALSE)=2,1,0))</f>
        <v>0</v>
      </c>
      <c r="AG54">
        <f>IF(ISERROR(VLOOKUP($C54,$A$62:$C$108,3,FALSE)=3),0,IF(VLOOKUP($C54,$A$62:$C$108,3,FALSE)=3,1,0))+IF(ISERROR(VLOOKUP($C54,$D$62:$F$109,3,FALSE)=3),0,IF(VLOOKUP($C54,$D$62:$F$109,3,FALSE)=3,1,0))+IF(ISERROR(VLOOKUP($C54,$G$62:$I$109,3,FALSE)=3),0,IF(VLOOKUP($C54,$G$62:$I$109,3,FALSE)=3,1,0))+IF(ISERROR(VLOOKUP($C54,$J$62:$L$108,3,FALSE)=3),0,IF(VLOOKUP($C54,$J$62:$L$108,3,FALSE)=3,1,0))+IF(ISERROR(VLOOKUP($C54,$M$62:$O$109,3,FALSE)=3),0,IF(VLOOKUP($C54,$M$62:$O$109,3,FALSE)=3,1,0))+IF(ISERROR(VLOOKUP($C54,$P$62:$R$109,3,FALSE)=3),0,IF(VLOOKUP($C54,$P$62:$R$109,3,FALSE)=3,1,0))+IF(ISERROR(VLOOKUP($C54,$S$62:$U$109,3,FALSE)=3),0,IF(VLOOKUP($C54,$S$62:$U$109,3,FALSE)=3,1,0))+IF(ISERROR(VLOOKUP($C54,$V$62:$X$109,3,FALSE)=3),0,IF(VLOOKUP($C54,$V$62:$X$109,3,FALSE)=3,1,0))+IF(ISERROR(VLOOKUP($C54,$Y$62:$AA$109,3,FALSE)=3),0,IF(VLOOKUP($C54,$Y$62:$AA$109,3,FALSE)=3,1,0))+IF(ISERROR(VLOOKUP($C54,$AB$62:$AD$109,3,FALSE)=3),0,IF(VLOOKUP($C54,$AB$62:$AD$109,3,FALSE)=3,1,0))+IF(ISERROR(VLOOKUP($C54,$AE$62:$AG$109,3,FALSE)=3),0,IF(VLOOKUP($C54,$AE$62:$AG$109,3,FALSE)=3,1,0))+IF(ISERROR(VLOOKUP($C54,$AH$62:$AJ$109,3,FALSE)=3),0,IF(VLOOKUP($C54,$AH$62:$AJ$109,3,FALSE)=3,1,0))+IF(ISERROR(VLOOKUP($C54,$AK$62:$AM$109,3,FALSE)=3),0,IF(VLOOKUP($C54,$AK$62:$AM$109,3,FALSE)=3,1,0))+IF(ISERROR(VLOOKUP($C54,$AN$62:$AP$109,3,FALSE)=3),0,IF(VLOOKUP($C54,$AN$62:$AP$109,3,FALSE)=3,1,0))+IF(ISERROR(VLOOKUP($C54,$AQ$62:$AS$109,3,FALSE)=3),0,IF(VLOOKUP($C54,$AQ$62:$AS$109,3,FALSE)=3,1,0))+IF(ISERROR(VLOOKUP($C54,$AT$62:$AV$109,3,FALSE)=3),0,IF(VLOOKUP($C54,$AT$62:$AV$109,3,FALSE)=3,1,0))+IF(ISERROR(VLOOKUP($C54,$AW$62:$AY$109,3,FALSE)=3),0,IF(VLOOKUP($C54,$AW$62:$AY$109,3,FALSE)=3,1,0))+IF(ISERROR(VLOOKUP($C54,$AZ$62:$BB$109,3,FALSE)=3),0,IF(VLOOKUP($C54,$AZ$62:$BB$109,3,FALSE)=3,1,0))+IF(ISERROR(VLOOKUP($C54,$BC$62:$BE$109,3,FALSE)=3),0,IF(VLOOKUP($C54,$BC$62:$BE$109,3,FALSE)=3,1,0))+IF(ISERROR(VLOOKUP($C54,$BF$62:$BH$109,3,FALSE)=3),0,IF(VLOOKUP($C54,$BF$62:$BH$109,3,FALSE)=3,1,0))+IF(ISERROR(VLOOKUP($C54,$BI$62:$BK$109,3,FALSE)=3),0,IF(VLOOKUP($C54,$BI$62:$BK$109,3,FALSE)=3,1,0))</f>
        <v>0</v>
      </c>
      <c r="AH54">
        <f>IF(ISERROR(VLOOKUP($C54,$A$62:$C$108,3,FALSE)=4),0,IF(VLOOKUP($C54,$A$62:$C$108,3,FALSE)=4,1,0))+IF(ISERROR(VLOOKUP($C54,$D$62:$F$109,3,FALSE)=4),0,IF(VLOOKUP($C54,$D$62:$F$109,3,FALSE)=4,1,0))+IF(ISERROR(VLOOKUP($C54,$G$62:$I$109,3,FALSE)=4),0,IF(VLOOKUP($C54,$G$62:$I$109,3,FALSE)=4,1,0))+IF(ISERROR(VLOOKUP($C54,$J$62:$L$108,3,FALSE)=4),0,IF(VLOOKUP($C54,$J$62:$L$108,3,FALSE)=4,1,0))+IF(ISERROR(VLOOKUP($C54,$M$62:$O$109,3,FALSE)=4),0,IF(VLOOKUP($C54,$M$62:$O$109,3,FALSE)=4,1,0))+IF(ISERROR(VLOOKUP($C54,$P$62:$R$109,3,FALSE)=4),0,IF(VLOOKUP($C54,$P$62:$R$109,3,FALSE)=4,1,0))+IF(ISERROR(VLOOKUP($C54,$S$62:$U$109,3,FALSE)=4),0,IF(VLOOKUP($C54,$S$62:$U$109,3,FALSE)=4,1,0))+IF(ISERROR(VLOOKUP($C54,$V$62:$X$109,3,FALSE)=4),0,IF(VLOOKUP($C54,$V$62:$X$109,3,FALSE)=4,1,0))+IF(ISERROR(VLOOKUP($C54,$Y$62:$AA$109,3,FALSE)=4),0,IF(VLOOKUP($C54,$Y$62:$AA$109,3,FALSE)=4,1,0))+IF(ISERROR(VLOOKUP($C54,$AB$62:$AD$109,3,FALSE)=4),0,IF(VLOOKUP($C54,$AB$62:$AD$109,3,FALSE)=4,1,0))+IF(ISERROR(VLOOKUP($C54,$AE$62:$AG$109,3,FALSE)=4),0,IF(VLOOKUP($C54,$AE$62:$AG$109,3,FALSE)=4,1,0))+IF(ISERROR(VLOOKUP($C54,$AH$62:$AJ$109,3,FALSE)=4),0,IF(VLOOKUP($C54,$AH$62:$AJ$109,3,FALSE)=4,1,0))+IF(ISERROR(VLOOKUP($C54,$AK$62:$AM$109,3,FALSE)=4),0,IF(VLOOKUP($C54,$AK$62:$AM$109,3,FALSE)=4,1,0))+IF(ISERROR(VLOOKUP($C54,$AN$62:$AP$109,3,FALSE)=4),0,IF(VLOOKUP($C54,$AN$62:$AP$109,3,FALSE)=4,1,0))+IF(ISERROR(VLOOKUP($C54,$AQ$62:$AS$109,3,FALSE)=4),0,IF(VLOOKUP($C54,$AQ$62:$AS$109,3,FALSE)=4,1,0))+IF(ISERROR(VLOOKUP($C54,$AT$62:$AV$109,3,FALSE)=4),0,IF(VLOOKUP($C54,$AT$62:$AV$109,3,FALSE)=4,1,0))+IF(ISERROR(VLOOKUP($C54,$AW$62:$AY$109,3,FALSE)=4),0,IF(VLOOKUP($C54,$AW$62:$AY$109,3,FALSE)=4,1,0))+IF(ISERROR(VLOOKUP($C54,$AZ$62:$BB$109,3,FALSE)=4),0,IF(VLOOKUP($C54,$AZ$62:$BB$109,3,FALSE)=4,1,0))+IF(ISERROR(VLOOKUP($C54,$BC$62:$BE$109,3,FALSE)=4),0,IF(VLOOKUP($C54,$BC$62:$BE$109,3,FALSE)=4,1,0))+IF(ISERROR(VLOOKUP($C54,$BF$62:$BH$109,3,FALSE)=4),0,IF(VLOOKUP($C54,$BF$62:$BH$109,3,FALSE)=4,1,0))+IF(ISERROR(VLOOKUP($C54,$BI$62:$BK$109,3,FALSE)=4),0,IF(VLOOKUP($C54,$BI$62:$BK$109,3,FALSE)=4,1,0))</f>
        <v>0</v>
      </c>
      <c r="AI54">
        <f>SUM(AE54:AH54)</f>
        <v>17</v>
      </c>
    </row>
    <row r="55" spans="1:61" x14ac:dyDescent="0.25">
      <c r="A55" t="s">
        <v>135</v>
      </c>
      <c r="B55" t="s">
        <v>476</v>
      </c>
      <c r="C55" s="1" t="s">
        <v>477</v>
      </c>
      <c r="D55" s="1">
        <v>-5</v>
      </c>
      <c r="E55" s="1">
        <v>-15</v>
      </c>
      <c r="F55" s="1">
        <v>1</v>
      </c>
      <c r="G55" s="1">
        <v>2</v>
      </c>
      <c r="H55" s="1">
        <v>-6</v>
      </c>
      <c r="I55" s="1">
        <v>8</v>
      </c>
      <c r="J55" s="1">
        <v>14</v>
      </c>
      <c r="K55" s="1" t="s">
        <v>9</v>
      </c>
      <c r="L55" s="1">
        <v>2</v>
      </c>
      <c r="M55" s="1">
        <v>8</v>
      </c>
      <c r="N55" s="1">
        <v>27</v>
      </c>
      <c r="O55" s="1">
        <v>8</v>
      </c>
      <c r="P55" s="1">
        <v>7</v>
      </c>
      <c r="Q55" s="1">
        <v>7</v>
      </c>
      <c r="R55" s="1" t="s">
        <v>9</v>
      </c>
      <c r="S55" s="1">
        <v>-4</v>
      </c>
      <c r="T55" s="1" t="s">
        <v>9</v>
      </c>
      <c r="U55" s="1">
        <v>11</v>
      </c>
      <c r="V55" s="1">
        <v>5</v>
      </c>
      <c r="W55" s="1" t="s">
        <v>9</v>
      </c>
      <c r="X55" s="1" t="s">
        <v>9</v>
      </c>
      <c r="Y55" s="1">
        <v>70</v>
      </c>
      <c r="Z55" s="1">
        <v>16</v>
      </c>
      <c r="AA55" s="1">
        <v>12</v>
      </c>
      <c r="AB55" s="1">
        <v>0</v>
      </c>
      <c r="AC55" s="1">
        <v>4</v>
      </c>
      <c r="AE55">
        <f>IF(ISERROR(VLOOKUP($C55,$A$63:$C$109,3,FALSE)=1),0,IF(VLOOKUP($C55,$A$63:$C$109,3,FALSE)=1,1,0))+IF(ISERROR(VLOOKUP($C55,$D$62:$F$109,3,FALSE)=1),0,IF(VLOOKUP($C55,$D$62:$F$109,3,FALSE)=1,1,0))+IF(ISERROR(VLOOKUP($C55,$G$62:$I$109,3,FALSE)=1),0,IF(VLOOKUP($C55,$G$62:$I$109,3,FALSE)=1,1,0))+IF(ISERROR(VLOOKUP($C55,$J$62:$L$108,3,FALSE)=1),0,IF(VLOOKUP($C55,$J$62:$L$108,3,FALSE)=1,1,0))+IF(ISERROR(VLOOKUP($C55,$M$62:$O$109,3,FALSE)=1),0,IF(VLOOKUP($C55,$M$62:$O$109,3,FALSE)=1,1,0))+IF(ISERROR(VLOOKUP($C55,$P$62:$R$109,3,FALSE)=1),0,IF(VLOOKUP($C55,$P$62:$R$109,3,FALSE)=1,1,0))+IF(ISERROR(VLOOKUP($C55,$S$62:$U$109,3,FALSE)=1),0,IF(VLOOKUP($C55,$S$62:$U$109,3,FALSE)=1,1,0))+IF(ISERROR(VLOOKUP($C55,$V$62:$X$109,3,FALSE)=1),0,IF(VLOOKUP($C55,$V$62:$X$109,3,FALSE)=1,1,0))+IF(ISERROR(VLOOKUP($C55,$Y$62:$AA$109,3,FALSE)=1),0,IF(VLOOKUP($C55,$Y$62:$AA$109,3,FALSE)=1,1,0))+IF(ISERROR(VLOOKUP($C55,$AB$62:$AD$109,3,FALSE)=1),0,IF(VLOOKUP($C55,$AB$62:$AD$109,3,FALSE)=1,1,0))+IF(ISERROR(VLOOKUP($C55,$AE$62:$AG$109,3,FALSE)=1),0,IF(VLOOKUP($C55,$AE$62:$AG$109,3,FALSE)=1,1,0))+IF(ISERROR(VLOOKUP($C55,$AH$62:$AJ$109,3,FALSE)=1),0,IF(VLOOKUP($C55,$AH$62:$AJ$109,3,FALSE)=1,1,0))+IF(ISERROR(VLOOKUP($C55,$AK$62:$AM$109,3,FALSE)=1),0,IF(VLOOKUP($C55,$AK$62:$AM$109,3,FALSE)=1,1,0))+IF(ISERROR(VLOOKUP($C55,$AN$62:$AP$109,3,FALSE)=1),0,IF(VLOOKUP($C55,$AN$62:$AP$109,3,FALSE)=1,1,0))+IF(ISERROR(VLOOKUP($C55,$AQ$62:$AS$109,3,FALSE)=1),0,IF(VLOOKUP($C55,$AQ$62:$AS$109,3,FALSE)=1,1,0))+IF(ISERROR(VLOOKUP($C55,$AT$62:$AV$109,3,FALSE)=1),0,IF(VLOOKUP($C55,$AT$62:$AV$109,3,FALSE)=1,1,0))+IF(ISERROR(VLOOKUP($C55,$AW$62:$AY$109,3,FALSE)=1),0,IF(VLOOKUP($C55,$AW$62:$AY$109,3,FALSE)=1,1,0))+IF(ISERROR(VLOOKUP($C55,$AZ$62:$BB$109,3,FALSE)=1),0,IF(VLOOKUP($C55,$AZ$62:$BB$109,3,FALSE)=1,1,0))+IF(ISERROR(VLOOKUP($C55,$BC$62:$BE$109,3,FALSE)=1),0,IF(VLOOKUP($C55,$BC$62:$BE$109,3,FALSE)=1,1,0))+IF(ISERROR(VLOOKUP($C55,$BF$62:$BH$109,3,FALSE)=1),0,IF(VLOOKUP($C55,$BF$62:$BH$109,3,FALSE)=1,1,0))+IF(ISERROR(VLOOKUP($C55,$BI$62:$BK$109,3,FALSE)=1),0,IF(VLOOKUP($C55,$BI$62:$BK$109,3,FALSE)=1,1,0))</f>
        <v>2</v>
      </c>
      <c r="AF55">
        <f>IF(ISERROR(VLOOKUP($C55,$A$62:$C$108,3,FALSE)=2),0,IF(VLOOKUP($C55,$A$62:$C$108,3,FALSE)=2,1,0))+IF(ISERROR(VLOOKUP($C55,$D$62:$F$109,3,FALSE)=2),0,IF(VLOOKUP($C55,$D$62:$F$109,3,FALSE)=2,1,0))+IF(ISERROR(VLOOKUP($C55,$G$62:$I$109,3,FALSE)=2),0,IF(VLOOKUP($C55,$G$62:$I$109,3,FALSE)=2,1,0))+IF(ISERROR(VLOOKUP($C55,$J$62:$L$108,3,FALSE)=2),0,IF(VLOOKUP($C55,$J$62:$L$108,3,FALSE)=2,1,0))+IF(ISERROR(VLOOKUP($C55,$M$62:$O$109,3,FALSE)=2),0,IF(VLOOKUP($C55,$M$62:$O$109,3,FALSE)=2,1,0))+IF(ISERROR(VLOOKUP($C55,$P$62:$R$109,3,FALSE)=2),0,IF(VLOOKUP($C55,$P$62:$R$109,3,FALSE)=2,1,0))+IF(ISERROR(VLOOKUP($C55,$S$62:$U$109,3,FALSE)=2),0,IF(VLOOKUP($C55,$S$62:$U$109,3,FALSE)=2,1,0))+IF(ISERROR(VLOOKUP($C55,$V$62:$X$109,3,FALSE)=2),0,IF(VLOOKUP($C55,$V$62:$X$109,3,FALSE)=2,1,0))+IF(ISERROR(VLOOKUP($C55,$Y$62:$AA$109,3,FALSE)=2),0,IF(VLOOKUP($C55,$Y$62:$AA$109,3,FALSE)=2,1,0))+IF(ISERROR(VLOOKUP($C55,$AB$62:$AD$109,3,FALSE)=2),0,IF(VLOOKUP($C55,$AB$62:$AD$109,3,FALSE)=2,1,0))+IF(ISERROR(VLOOKUP($C55,$AE$62:$AG$109,3,FALSE)=2),0,IF(VLOOKUP($C55,$AE$62:$AG$109,3,FALSE)=2,1,0))+IF(ISERROR(VLOOKUP($C55,$AH$62:$AJ$109,3,FALSE)=2),0,IF(VLOOKUP($C55,$AH$62:$AJ$109,3,FALSE)=2,1,0))+IF(ISERROR(VLOOKUP($C55,$AK$62:$AM$109,3,FALSE)=2),0,IF(VLOOKUP($C55,$AK$62:$AM$109,3,FALSE)=2,1,0))+IF(ISERROR(VLOOKUP($C55,$AN$62:$AP$109,3,FALSE)=2),0,IF(VLOOKUP($C55,$AN$62:$AP$109,3,FALSE)=2,1,0))+IF(ISERROR(VLOOKUP($C55,$AQ$62:$AS$109,3,FALSE)=2),0,IF(VLOOKUP($C55,$AQ$62:$AS$109,3,FALSE)=2,1,0))+IF(ISERROR(VLOOKUP($C55,$AT$62:$AV$109,3,FALSE)=2),0,IF(VLOOKUP($C55,$AT$62:$AV$109,3,FALSE)=2,1,0))+IF(ISERROR(VLOOKUP($C55,$AW$62:$AY$109,3,FALSE)=2),0,IF(VLOOKUP($C55,$AW$62:$AY$109,3,FALSE)=2,1,0))+IF(ISERROR(VLOOKUP($C55,$AZ$62:$BB$109,3,FALSE)=2),0,IF(VLOOKUP($C55,$AZ$62:$BB$109,3,FALSE)=2,1,0))+IF(ISERROR(VLOOKUP($C55,$BC$62:$BE$109,3,FALSE)=2),0,IF(VLOOKUP($C55,$BC$62:$BE$109,3,FALSE)=2,1,0))+IF(ISERROR(VLOOKUP($C55,$BF$62:$BH$109,3,FALSE)=2),0,IF(VLOOKUP($C55,$BF$62:$BH$109,3,FALSE)=2,1,0))+IF(ISERROR(VLOOKUP($C55,$BI$62:$BK$109,3,FALSE)=2),0,IF(VLOOKUP($C55,$BI$62:$BK$109,3,FALSE)=2,1,0))</f>
        <v>2</v>
      </c>
      <c r="AG55">
        <f>IF(ISERROR(VLOOKUP($C55,$A$62:$C$108,3,FALSE)=3),0,IF(VLOOKUP($C55,$A$62:$C$108,3,FALSE)=3,1,0))+IF(ISERROR(VLOOKUP($C55,$D$62:$F$109,3,FALSE)=3),0,IF(VLOOKUP($C55,$D$62:$F$109,3,FALSE)=3,1,0))+IF(ISERROR(VLOOKUP($C55,$G$62:$I$109,3,FALSE)=3),0,IF(VLOOKUP($C55,$G$62:$I$109,3,FALSE)=3,1,0))+IF(ISERROR(VLOOKUP($C55,$J$62:$L$108,3,FALSE)=3),0,IF(VLOOKUP($C55,$J$62:$L$108,3,FALSE)=3,1,0))+IF(ISERROR(VLOOKUP($C55,$M$62:$O$109,3,FALSE)=3),0,IF(VLOOKUP($C55,$M$62:$O$109,3,FALSE)=3,1,0))+IF(ISERROR(VLOOKUP($C55,$P$62:$R$109,3,FALSE)=3),0,IF(VLOOKUP($C55,$P$62:$R$109,3,FALSE)=3,1,0))+IF(ISERROR(VLOOKUP($C55,$S$62:$U$109,3,FALSE)=3),0,IF(VLOOKUP($C55,$S$62:$U$109,3,FALSE)=3,1,0))+IF(ISERROR(VLOOKUP($C55,$V$62:$X$109,3,FALSE)=3),0,IF(VLOOKUP($C55,$V$62:$X$109,3,FALSE)=3,1,0))+IF(ISERROR(VLOOKUP($C55,$Y$62:$AA$109,3,FALSE)=3),0,IF(VLOOKUP($C55,$Y$62:$AA$109,3,FALSE)=3,1,0))+IF(ISERROR(VLOOKUP($C55,$AB$62:$AD$109,3,FALSE)=3),0,IF(VLOOKUP($C55,$AB$62:$AD$109,3,FALSE)=3,1,0))+IF(ISERROR(VLOOKUP($C55,$AE$62:$AG$109,3,FALSE)=3),0,IF(VLOOKUP($C55,$AE$62:$AG$109,3,FALSE)=3,1,0))+IF(ISERROR(VLOOKUP($C55,$AH$62:$AJ$109,3,FALSE)=3),0,IF(VLOOKUP($C55,$AH$62:$AJ$109,3,FALSE)=3,1,0))+IF(ISERROR(VLOOKUP($C55,$AK$62:$AM$109,3,FALSE)=3),0,IF(VLOOKUP($C55,$AK$62:$AM$109,3,FALSE)=3,1,0))+IF(ISERROR(VLOOKUP($C55,$AN$62:$AP$109,3,FALSE)=3),0,IF(VLOOKUP($C55,$AN$62:$AP$109,3,FALSE)=3,1,0))+IF(ISERROR(VLOOKUP($C55,$AQ$62:$AS$109,3,FALSE)=3),0,IF(VLOOKUP($C55,$AQ$62:$AS$109,3,FALSE)=3,1,0))+IF(ISERROR(VLOOKUP($C55,$AT$62:$AV$109,3,FALSE)=3),0,IF(VLOOKUP($C55,$AT$62:$AV$109,3,FALSE)=3,1,0))+IF(ISERROR(VLOOKUP($C55,$AW$62:$AY$109,3,FALSE)=3),0,IF(VLOOKUP($C55,$AW$62:$AY$109,3,FALSE)=3,1,0))+IF(ISERROR(VLOOKUP($C55,$AZ$62:$BB$109,3,FALSE)=3),0,IF(VLOOKUP($C55,$AZ$62:$BB$109,3,FALSE)=3,1,0))+IF(ISERROR(VLOOKUP($C55,$BC$62:$BE$109,3,FALSE)=3),0,IF(VLOOKUP($C55,$BC$62:$BE$109,3,FALSE)=3,1,0))+IF(ISERROR(VLOOKUP($C55,$BF$62:$BH$109,3,FALSE)=3),0,IF(VLOOKUP($C55,$BF$62:$BH$109,3,FALSE)=3,1,0))+IF(ISERROR(VLOOKUP($C55,$BI$62:$BK$109,3,FALSE)=3),0,IF(VLOOKUP($C55,$BI$62:$BK$109,3,FALSE)=3,1,0))</f>
        <v>1</v>
      </c>
      <c r="AH55">
        <f>IF(ISERROR(VLOOKUP($C55,$A$62:$C$108,3,FALSE)=4),0,IF(VLOOKUP($C55,$A$62:$C$108,3,FALSE)=4,1,0))+IF(ISERROR(VLOOKUP($C55,$D$62:$F$109,3,FALSE)=4),0,IF(VLOOKUP($C55,$D$62:$F$109,3,FALSE)=4,1,0))+IF(ISERROR(VLOOKUP($C55,$G$62:$I$109,3,FALSE)=4),0,IF(VLOOKUP($C55,$G$62:$I$109,3,FALSE)=4,1,0))+IF(ISERROR(VLOOKUP($C55,$J$62:$L$108,3,FALSE)=4),0,IF(VLOOKUP($C55,$J$62:$L$108,3,FALSE)=4,1,0))+IF(ISERROR(VLOOKUP($C55,$M$62:$O$109,3,FALSE)=4),0,IF(VLOOKUP($C55,$M$62:$O$109,3,FALSE)=4,1,0))+IF(ISERROR(VLOOKUP($C55,$P$62:$R$109,3,FALSE)=4),0,IF(VLOOKUP($C55,$P$62:$R$109,3,FALSE)=4,1,0))+IF(ISERROR(VLOOKUP($C55,$S$62:$U$109,3,FALSE)=4),0,IF(VLOOKUP($C55,$S$62:$U$109,3,FALSE)=4,1,0))+IF(ISERROR(VLOOKUP($C55,$V$62:$X$109,3,FALSE)=4),0,IF(VLOOKUP($C55,$V$62:$X$109,3,FALSE)=4,1,0))+IF(ISERROR(VLOOKUP($C55,$Y$62:$AA$109,3,FALSE)=4),0,IF(VLOOKUP($C55,$Y$62:$AA$109,3,FALSE)=4,1,0))+IF(ISERROR(VLOOKUP($C55,$AB$62:$AD$109,3,FALSE)=4),0,IF(VLOOKUP($C55,$AB$62:$AD$109,3,FALSE)=4,1,0))+IF(ISERROR(VLOOKUP($C55,$AE$62:$AG$109,3,FALSE)=4),0,IF(VLOOKUP($C55,$AE$62:$AG$109,3,FALSE)=4,1,0))+IF(ISERROR(VLOOKUP($C55,$AH$62:$AJ$109,3,FALSE)=4),0,IF(VLOOKUP($C55,$AH$62:$AJ$109,3,FALSE)=4,1,0))+IF(ISERROR(VLOOKUP($C55,$AK$62:$AM$109,3,FALSE)=4),0,IF(VLOOKUP($C55,$AK$62:$AM$109,3,FALSE)=4,1,0))+IF(ISERROR(VLOOKUP($C55,$AN$62:$AP$109,3,FALSE)=4),0,IF(VLOOKUP($C55,$AN$62:$AP$109,3,FALSE)=4,1,0))+IF(ISERROR(VLOOKUP($C55,$AQ$62:$AS$109,3,FALSE)=4),0,IF(VLOOKUP($C55,$AQ$62:$AS$109,3,FALSE)=4,1,0))+IF(ISERROR(VLOOKUP($C55,$AT$62:$AV$109,3,FALSE)=4),0,IF(VLOOKUP($C55,$AT$62:$AV$109,3,FALSE)=4,1,0))+IF(ISERROR(VLOOKUP($C55,$AW$62:$AY$109,3,FALSE)=4),0,IF(VLOOKUP($C55,$AW$62:$AY$109,3,FALSE)=4,1,0))+IF(ISERROR(VLOOKUP($C55,$AZ$62:$BB$109,3,FALSE)=4),0,IF(VLOOKUP($C55,$AZ$62:$BB$109,3,FALSE)=4,1,0))+IF(ISERROR(VLOOKUP($C55,$BC$62:$BE$109,3,FALSE)=4),0,IF(VLOOKUP($C55,$BC$62:$BE$109,3,FALSE)=4,1,0))+IF(ISERROR(VLOOKUP($C55,$BF$62:$BH$109,3,FALSE)=4),0,IF(VLOOKUP($C55,$BF$62:$BH$109,3,FALSE)=4,1,0))+IF(ISERROR(VLOOKUP($C55,$BI$62:$BK$109,3,FALSE)=4),0,IF(VLOOKUP($C55,$BI$62:$BK$109,3,FALSE)=4,1,0))</f>
        <v>11</v>
      </c>
      <c r="AI55">
        <f>SUM(AE55:AH55)</f>
        <v>16</v>
      </c>
    </row>
    <row r="62" spans="1:61" x14ac:dyDescent="0.25">
      <c r="A62" t="s">
        <v>527</v>
      </c>
      <c r="D62" t="s">
        <v>528</v>
      </c>
      <c r="G62" t="s">
        <v>529</v>
      </c>
      <c r="J62" t="s">
        <v>530</v>
      </c>
      <c r="M62" t="s">
        <v>531</v>
      </c>
      <c r="P62" t="s">
        <v>532</v>
      </c>
      <c r="S62" t="s">
        <v>533</v>
      </c>
      <c r="V62" t="s">
        <v>534</v>
      </c>
      <c r="Y62" t="s">
        <v>535</v>
      </c>
      <c r="AB62" t="s">
        <v>536</v>
      </c>
      <c r="AE62" t="s">
        <v>537</v>
      </c>
      <c r="AH62" t="s">
        <v>538</v>
      </c>
      <c r="AK62" t="s">
        <v>539</v>
      </c>
      <c r="AN62" t="s">
        <v>540</v>
      </c>
      <c r="AQ62" t="s">
        <v>541</v>
      </c>
      <c r="AT62" t="s">
        <v>542</v>
      </c>
      <c r="AW62" t="s">
        <v>543</v>
      </c>
      <c r="AZ62" t="s">
        <v>544</v>
      </c>
      <c r="BC62" t="s">
        <v>553</v>
      </c>
      <c r="BF62" t="s">
        <v>554</v>
      </c>
      <c r="BI62" t="s">
        <v>555</v>
      </c>
    </row>
    <row r="63" spans="1:61" x14ac:dyDescent="0.25">
      <c r="A63" t="s">
        <v>586</v>
      </c>
      <c r="B63">
        <v>-5</v>
      </c>
      <c r="C63">
        <v>1</v>
      </c>
      <c r="D63" t="s">
        <v>106</v>
      </c>
      <c r="E63">
        <v>-15</v>
      </c>
      <c r="F63">
        <v>1</v>
      </c>
      <c r="G63" t="s">
        <v>106</v>
      </c>
      <c r="H63">
        <v>-15</v>
      </c>
      <c r="I63">
        <v>1</v>
      </c>
      <c r="J63" t="s">
        <v>617</v>
      </c>
      <c r="K63">
        <v>-4</v>
      </c>
      <c r="L63">
        <v>1</v>
      </c>
      <c r="M63" t="s">
        <v>106</v>
      </c>
      <c r="N63">
        <v>-8</v>
      </c>
      <c r="O63">
        <v>1</v>
      </c>
      <c r="P63" t="s">
        <v>106</v>
      </c>
      <c r="Q63">
        <v>12</v>
      </c>
      <c r="R63">
        <v>1</v>
      </c>
      <c r="S63" t="s">
        <v>362</v>
      </c>
      <c r="T63">
        <v>5</v>
      </c>
      <c r="U63">
        <v>1</v>
      </c>
      <c r="V63" t="s">
        <v>595</v>
      </c>
      <c r="W63">
        <v>15</v>
      </c>
      <c r="X63">
        <v>1</v>
      </c>
      <c r="Y63" t="s">
        <v>106</v>
      </c>
      <c r="Z63">
        <v>5</v>
      </c>
      <c r="AA63">
        <v>1</v>
      </c>
      <c r="AB63" t="s">
        <v>106</v>
      </c>
      <c r="AC63">
        <v>6</v>
      </c>
      <c r="AD63">
        <v>1</v>
      </c>
      <c r="AE63" t="s">
        <v>106</v>
      </c>
      <c r="AF63">
        <v>-22</v>
      </c>
      <c r="AG63">
        <v>1</v>
      </c>
      <c r="AH63" t="s">
        <v>106</v>
      </c>
      <c r="AI63">
        <v>-5</v>
      </c>
      <c r="AJ63">
        <v>1</v>
      </c>
      <c r="AK63" t="s">
        <v>482</v>
      </c>
      <c r="AL63">
        <v>-2</v>
      </c>
      <c r="AM63">
        <v>1</v>
      </c>
      <c r="AN63" t="s">
        <v>482</v>
      </c>
      <c r="AO63">
        <v>-2</v>
      </c>
      <c r="AP63">
        <v>1</v>
      </c>
      <c r="AS63">
        <v>1</v>
      </c>
      <c r="AT63" t="s">
        <v>622</v>
      </c>
      <c r="AU63">
        <v>10</v>
      </c>
      <c r="AV63">
        <v>1</v>
      </c>
      <c r="AW63" t="s">
        <v>622</v>
      </c>
      <c r="AX63">
        <v>-6</v>
      </c>
      <c r="AY63">
        <v>1</v>
      </c>
      <c r="AZ63" t="s">
        <v>362</v>
      </c>
      <c r="BA63">
        <v>-10</v>
      </c>
      <c r="BB63">
        <v>1</v>
      </c>
    </row>
    <row r="64" spans="1:61" x14ac:dyDescent="0.25">
      <c r="A64" t="s">
        <v>106</v>
      </c>
      <c r="B64">
        <v>-5</v>
      </c>
      <c r="C64">
        <v>2</v>
      </c>
      <c r="D64" t="s">
        <v>477</v>
      </c>
      <c r="E64">
        <v>-15</v>
      </c>
      <c r="F64">
        <v>2</v>
      </c>
      <c r="G64" t="s">
        <v>315</v>
      </c>
      <c r="H64">
        <v>-15</v>
      </c>
      <c r="I64">
        <v>2</v>
      </c>
      <c r="J64" t="s">
        <v>431</v>
      </c>
      <c r="K64">
        <v>-4</v>
      </c>
      <c r="L64">
        <v>2</v>
      </c>
      <c r="M64" t="s">
        <v>431</v>
      </c>
      <c r="N64">
        <v>-8</v>
      </c>
      <c r="O64">
        <v>2</v>
      </c>
      <c r="P64" t="s">
        <v>431</v>
      </c>
      <c r="Q64">
        <v>12</v>
      </c>
      <c r="R64">
        <v>2</v>
      </c>
      <c r="S64" t="s">
        <v>82</v>
      </c>
      <c r="T64">
        <v>5</v>
      </c>
      <c r="U64">
        <v>2</v>
      </c>
      <c r="V64" t="s">
        <v>82</v>
      </c>
      <c r="W64">
        <v>15</v>
      </c>
      <c r="X64">
        <v>2</v>
      </c>
      <c r="Y64" t="s">
        <v>82</v>
      </c>
      <c r="Z64">
        <v>5</v>
      </c>
      <c r="AA64">
        <v>2</v>
      </c>
      <c r="AB64" t="s">
        <v>82</v>
      </c>
      <c r="AC64">
        <v>6</v>
      </c>
      <c r="AD64">
        <v>2</v>
      </c>
      <c r="AE64" t="s">
        <v>82</v>
      </c>
      <c r="AF64">
        <v>-22</v>
      </c>
      <c r="AG64">
        <v>2</v>
      </c>
      <c r="AH64" t="s">
        <v>82</v>
      </c>
      <c r="AI64">
        <v>-5</v>
      </c>
      <c r="AJ64">
        <v>2</v>
      </c>
      <c r="AK64" t="s">
        <v>12</v>
      </c>
      <c r="AL64">
        <v>-2</v>
      </c>
      <c r="AM64">
        <v>2</v>
      </c>
      <c r="AN64" t="s">
        <v>12</v>
      </c>
      <c r="AO64">
        <v>-2</v>
      </c>
      <c r="AP64">
        <v>2</v>
      </c>
      <c r="AS64">
        <v>2</v>
      </c>
      <c r="AT64" t="s">
        <v>12</v>
      </c>
      <c r="AU64">
        <v>10</v>
      </c>
      <c r="AV64">
        <v>2</v>
      </c>
      <c r="AW64" t="s">
        <v>362</v>
      </c>
      <c r="AX64">
        <v>-6</v>
      </c>
      <c r="AY64">
        <v>2</v>
      </c>
      <c r="AZ64" t="s">
        <v>82</v>
      </c>
      <c r="BA64">
        <v>-10</v>
      </c>
      <c r="BB64">
        <v>2</v>
      </c>
    </row>
    <row r="65" spans="1:57" x14ac:dyDescent="0.25">
      <c r="A65" t="s">
        <v>477</v>
      </c>
      <c r="B65">
        <v>-5</v>
      </c>
      <c r="C65">
        <v>3</v>
      </c>
      <c r="D65" t="s">
        <v>431</v>
      </c>
      <c r="E65">
        <v>-15</v>
      </c>
      <c r="F65">
        <v>3</v>
      </c>
      <c r="G65" t="s">
        <v>431</v>
      </c>
      <c r="H65">
        <v>-15</v>
      </c>
      <c r="I65">
        <v>3</v>
      </c>
      <c r="J65" t="s">
        <v>315</v>
      </c>
      <c r="K65">
        <v>-4</v>
      </c>
      <c r="L65">
        <v>3</v>
      </c>
      <c r="M65" t="s">
        <v>649</v>
      </c>
      <c r="N65">
        <v>-8</v>
      </c>
      <c r="O65">
        <v>3</v>
      </c>
      <c r="P65" t="s">
        <v>460</v>
      </c>
      <c r="Q65">
        <v>12</v>
      </c>
      <c r="R65">
        <v>3</v>
      </c>
      <c r="S65" t="s">
        <v>106</v>
      </c>
      <c r="T65">
        <v>5</v>
      </c>
      <c r="U65">
        <v>3</v>
      </c>
      <c r="V65" t="s">
        <v>106</v>
      </c>
      <c r="W65">
        <v>15</v>
      </c>
      <c r="X65">
        <v>3</v>
      </c>
      <c r="Y65" t="s">
        <v>642</v>
      </c>
      <c r="Z65">
        <v>5</v>
      </c>
      <c r="AA65">
        <v>3</v>
      </c>
      <c r="AB65" t="s">
        <v>12</v>
      </c>
      <c r="AC65">
        <v>6</v>
      </c>
      <c r="AD65">
        <v>3</v>
      </c>
      <c r="AE65" t="s">
        <v>12</v>
      </c>
      <c r="AF65">
        <v>-22</v>
      </c>
      <c r="AG65">
        <v>3</v>
      </c>
      <c r="AH65" t="s">
        <v>12</v>
      </c>
      <c r="AI65">
        <v>-5</v>
      </c>
      <c r="AJ65">
        <v>3</v>
      </c>
      <c r="AK65" t="s">
        <v>82</v>
      </c>
      <c r="AL65">
        <v>-2</v>
      </c>
      <c r="AM65">
        <v>3</v>
      </c>
      <c r="AN65" t="s">
        <v>82</v>
      </c>
      <c r="AO65">
        <v>-2</v>
      </c>
      <c r="AP65">
        <v>3</v>
      </c>
      <c r="AS65">
        <v>3</v>
      </c>
      <c r="AT65" t="s">
        <v>431</v>
      </c>
      <c r="AU65">
        <v>10</v>
      </c>
      <c r="AV65">
        <v>3</v>
      </c>
      <c r="AW65" t="s">
        <v>82</v>
      </c>
      <c r="AX65">
        <v>-6</v>
      </c>
      <c r="AY65">
        <v>3</v>
      </c>
      <c r="AZ65" t="s">
        <v>31</v>
      </c>
      <c r="BA65">
        <v>-10</v>
      </c>
      <c r="BB65">
        <v>3</v>
      </c>
    </row>
    <row r="66" spans="1:57" x14ac:dyDescent="0.25">
      <c r="A66" t="s">
        <v>12</v>
      </c>
      <c r="B66">
        <v>-5</v>
      </c>
      <c r="C66">
        <v>4</v>
      </c>
      <c r="D66" t="s">
        <v>460</v>
      </c>
      <c r="E66">
        <v>-15</v>
      </c>
      <c r="F66">
        <v>4</v>
      </c>
      <c r="G66" t="s">
        <v>65</v>
      </c>
      <c r="H66">
        <v>-15</v>
      </c>
      <c r="I66">
        <v>4</v>
      </c>
      <c r="J66" t="s">
        <v>69</v>
      </c>
      <c r="K66">
        <v>-4</v>
      </c>
      <c r="L66">
        <v>4</v>
      </c>
      <c r="M66" t="s">
        <v>69</v>
      </c>
      <c r="N66">
        <v>-8</v>
      </c>
      <c r="O66">
        <v>4</v>
      </c>
      <c r="P66" t="s">
        <v>69</v>
      </c>
      <c r="Q66">
        <v>12</v>
      </c>
      <c r="R66">
        <v>4</v>
      </c>
      <c r="S66" t="s">
        <v>69</v>
      </c>
      <c r="T66">
        <v>5</v>
      </c>
      <c r="U66">
        <v>4</v>
      </c>
      <c r="V66" t="s">
        <v>69</v>
      </c>
      <c r="W66">
        <v>15</v>
      </c>
      <c r="X66">
        <v>4</v>
      </c>
      <c r="Y66" t="s">
        <v>69</v>
      </c>
      <c r="Z66">
        <v>5</v>
      </c>
      <c r="AA66">
        <v>4</v>
      </c>
      <c r="AB66" t="s">
        <v>642</v>
      </c>
      <c r="AC66">
        <v>6</v>
      </c>
      <c r="AD66">
        <v>4</v>
      </c>
      <c r="AE66" t="s">
        <v>69</v>
      </c>
      <c r="AF66">
        <v>-22</v>
      </c>
      <c r="AG66">
        <v>4</v>
      </c>
      <c r="AH66" t="s">
        <v>69</v>
      </c>
      <c r="AI66">
        <v>-5</v>
      </c>
      <c r="AJ66">
        <v>4</v>
      </c>
      <c r="AK66" t="s">
        <v>69</v>
      </c>
      <c r="AL66">
        <v>-2</v>
      </c>
      <c r="AM66">
        <v>4</v>
      </c>
      <c r="AN66" t="s">
        <v>69</v>
      </c>
      <c r="AO66">
        <v>-2</v>
      </c>
      <c r="AP66">
        <v>4</v>
      </c>
      <c r="AS66">
        <v>4</v>
      </c>
      <c r="AT66" t="s">
        <v>65</v>
      </c>
      <c r="AU66">
        <v>10</v>
      </c>
      <c r="AV66">
        <v>4</v>
      </c>
      <c r="AW66" t="s">
        <v>65</v>
      </c>
      <c r="AX66">
        <v>-6</v>
      </c>
      <c r="AY66">
        <v>4</v>
      </c>
      <c r="AZ66" t="s">
        <v>65</v>
      </c>
      <c r="BA66">
        <v>-10</v>
      </c>
      <c r="BB66">
        <v>4</v>
      </c>
    </row>
    <row r="67" spans="1:57" x14ac:dyDescent="0.25">
      <c r="A67" t="s">
        <v>130</v>
      </c>
      <c r="B67">
        <v>7</v>
      </c>
      <c r="C67">
        <v>1</v>
      </c>
      <c r="D67" t="s">
        <v>315</v>
      </c>
      <c r="E67">
        <v>-2</v>
      </c>
      <c r="F67">
        <v>1</v>
      </c>
      <c r="G67" t="s">
        <v>130</v>
      </c>
      <c r="H67">
        <v>0</v>
      </c>
      <c r="I67">
        <v>1</v>
      </c>
      <c r="J67" t="s">
        <v>106</v>
      </c>
      <c r="K67">
        <v>-1</v>
      </c>
      <c r="L67">
        <v>1</v>
      </c>
      <c r="M67" t="s">
        <v>595</v>
      </c>
      <c r="N67">
        <v>-7</v>
      </c>
      <c r="O67">
        <v>1</v>
      </c>
      <c r="P67" t="s">
        <v>82</v>
      </c>
      <c r="Q67">
        <v>6</v>
      </c>
      <c r="R67">
        <v>1</v>
      </c>
      <c r="S67" t="s">
        <v>586</v>
      </c>
      <c r="T67">
        <v>-3</v>
      </c>
      <c r="U67">
        <v>1</v>
      </c>
      <c r="V67" t="s">
        <v>586</v>
      </c>
      <c r="W67">
        <v>10</v>
      </c>
      <c r="X67">
        <v>1</v>
      </c>
      <c r="Y67" t="s">
        <v>315</v>
      </c>
      <c r="Z67">
        <v>6</v>
      </c>
      <c r="AA67">
        <v>1</v>
      </c>
      <c r="AB67" t="s">
        <v>130</v>
      </c>
      <c r="AC67">
        <v>6</v>
      </c>
      <c r="AD67">
        <v>1</v>
      </c>
      <c r="AE67" t="s">
        <v>431</v>
      </c>
      <c r="AF67">
        <v>-7</v>
      </c>
      <c r="AG67">
        <v>1</v>
      </c>
      <c r="AH67" t="s">
        <v>595</v>
      </c>
      <c r="AI67">
        <v>9</v>
      </c>
      <c r="AJ67">
        <v>1</v>
      </c>
      <c r="AK67" t="s">
        <v>595</v>
      </c>
      <c r="AL67">
        <v>12</v>
      </c>
      <c r="AM67">
        <v>1</v>
      </c>
      <c r="AN67" t="s">
        <v>595</v>
      </c>
      <c r="AO67">
        <v>12</v>
      </c>
      <c r="AP67">
        <v>1</v>
      </c>
      <c r="AS67">
        <v>1</v>
      </c>
      <c r="AT67" t="s">
        <v>595</v>
      </c>
      <c r="AU67">
        <v>4</v>
      </c>
      <c r="AV67">
        <v>1</v>
      </c>
      <c r="AW67" t="s">
        <v>595</v>
      </c>
      <c r="AX67">
        <v>16</v>
      </c>
      <c r="AY67">
        <v>1</v>
      </c>
      <c r="AZ67" t="s">
        <v>595</v>
      </c>
      <c r="BA67">
        <v>-7</v>
      </c>
      <c r="BB67">
        <v>1</v>
      </c>
    </row>
    <row r="68" spans="1:57" x14ac:dyDescent="0.25">
      <c r="A68" t="s">
        <v>315</v>
      </c>
      <c r="B68">
        <v>7</v>
      </c>
      <c r="C68">
        <v>2</v>
      </c>
      <c r="D68" t="s">
        <v>82</v>
      </c>
      <c r="E68">
        <v>-2</v>
      </c>
      <c r="F68">
        <v>2</v>
      </c>
      <c r="G68" t="s">
        <v>82</v>
      </c>
      <c r="H68">
        <v>0</v>
      </c>
      <c r="I68">
        <v>2</v>
      </c>
      <c r="J68" t="s">
        <v>82</v>
      </c>
      <c r="K68">
        <v>-1</v>
      </c>
      <c r="L68">
        <v>2</v>
      </c>
      <c r="M68" t="s">
        <v>82</v>
      </c>
      <c r="N68">
        <v>-7</v>
      </c>
      <c r="O68">
        <v>2</v>
      </c>
      <c r="P68" t="s">
        <v>315</v>
      </c>
      <c r="Q68">
        <v>6</v>
      </c>
      <c r="R68">
        <v>2</v>
      </c>
      <c r="S68" t="s">
        <v>315</v>
      </c>
      <c r="T68">
        <v>-3</v>
      </c>
      <c r="U68">
        <v>2</v>
      </c>
      <c r="V68" t="s">
        <v>12</v>
      </c>
      <c r="W68">
        <v>10</v>
      </c>
      <c r="X68">
        <v>2</v>
      </c>
      <c r="Y68" t="s">
        <v>12</v>
      </c>
      <c r="Z68">
        <v>6</v>
      </c>
      <c r="AA68">
        <v>2</v>
      </c>
      <c r="AB68" t="s">
        <v>315</v>
      </c>
      <c r="AC68">
        <v>6</v>
      </c>
      <c r="AD68">
        <v>2</v>
      </c>
      <c r="AE68" t="s">
        <v>315</v>
      </c>
      <c r="AF68">
        <v>-7</v>
      </c>
      <c r="AG68">
        <v>2</v>
      </c>
      <c r="AH68" t="s">
        <v>315</v>
      </c>
      <c r="AI68">
        <v>9</v>
      </c>
      <c r="AJ68">
        <v>2</v>
      </c>
      <c r="AK68" t="s">
        <v>315</v>
      </c>
      <c r="AL68">
        <v>12</v>
      </c>
      <c r="AM68">
        <v>2</v>
      </c>
      <c r="AN68" t="s">
        <v>315</v>
      </c>
      <c r="AO68">
        <v>12</v>
      </c>
      <c r="AP68">
        <v>2</v>
      </c>
      <c r="AS68">
        <v>2</v>
      </c>
      <c r="AT68" t="s">
        <v>315</v>
      </c>
      <c r="AU68">
        <v>4</v>
      </c>
      <c r="AV68">
        <v>2</v>
      </c>
      <c r="AW68" t="s">
        <v>315</v>
      </c>
      <c r="AX68">
        <v>16</v>
      </c>
      <c r="AY68">
        <v>2</v>
      </c>
      <c r="AZ68" t="s">
        <v>315</v>
      </c>
      <c r="BA68">
        <v>-7</v>
      </c>
      <c r="BB68">
        <v>2</v>
      </c>
    </row>
    <row r="69" spans="1:57" x14ac:dyDescent="0.25">
      <c r="A69" t="s">
        <v>82</v>
      </c>
      <c r="B69">
        <v>7</v>
      </c>
      <c r="C69">
        <v>3</v>
      </c>
      <c r="D69" t="s">
        <v>12</v>
      </c>
      <c r="E69">
        <v>-2</v>
      </c>
      <c r="F69">
        <v>3</v>
      </c>
      <c r="G69" t="s">
        <v>12</v>
      </c>
      <c r="H69">
        <v>0</v>
      </c>
      <c r="I69">
        <v>3</v>
      </c>
      <c r="J69" t="s">
        <v>12</v>
      </c>
      <c r="K69">
        <v>-1</v>
      </c>
      <c r="L69">
        <v>3</v>
      </c>
      <c r="M69" t="s">
        <v>12</v>
      </c>
      <c r="N69">
        <v>-7</v>
      </c>
      <c r="O69">
        <v>3</v>
      </c>
      <c r="P69" t="s">
        <v>12</v>
      </c>
      <c r="Q69">
        <v>6</v>
      </c>
      <c r="R69">
        <v>3</v>
      </c>
      <c r="S69" t="s">
        <v>12</v>
      </c>
      <c r="T69">
        <v>-3</v>
      </c>
      <c r="U69">
        <v>3</v>
      </c>
      <c r="V69" t="s">
        <v>653</v>
      </c>
      <c r="W69">
        <v>10</v>
      </c>
      <c r="X69">
        <v>3</v>
      </c>
      <c r="Y69" t="s">
        <v>653</v>
      </c>
      <c r="Z69">
        <v>6</v>
      </c>
      <c r="AA69">
        <v>3</v>
      </c>
      <c r="AB69" t="s">
        <v>653</v>
      </c>
      <c r="AC69">
        <v>6</v>
      </c>
      <c r="AD69">
        <v>3</v>
      </c>
      <c r="AE69" t="s">
        <v>653</v>
      </c>
      <c r="AF69">
        <v>-7</v>
      </c>
      <c r="AG69">
        <v>3</v>
      </c>
      <c r="AH69" t="s">
        <v>653</v>
      </c>
      <c r="AI69">
        <v>9</v>
      </c>
      <c r="AJ69">
        <v>3</v>
      </c>
      <c r="AK69" t="s">
        <v>130</v>
      </c>
      <c r="AL69">
        <v>12</v>
      </c>
      <c r="AM69">
        <v>3</v>
      </c>
      <c r="AN69" t="s">
        <v>130</v>
      </c>
      <c r="AO69">
        <v>12</v>
      </c>
      <c r="AP69">
        <v>3</v>
      </c>
      <c r="AS69">
        <v>3</v>
      </c>
      <c r="AT69" t="s">
        <v>128</v>
      </c>
      <c r="AU69">
        <v>4</v>
      </c>
      <c r="AV69">
        <v>3</v>
      </c>
      <c r="AW69" t="s">
        <v>653</v>
      </c>
      <c r="AX69">
        <v>16</v>
      </c>
      <c r="AY69">
        <v>3</v>
      </c>
      <c r="AZ69" t="s">
        <v>653</v>
      </c>
      <c r="BA69">
        <v>-7</v>
      </c>
      <c r="BB69">
        <v>3</v>
      </c>
    </row>
    <row r="70" spans="1:57" x14ac:dyDescent="0.25">
      <c r="A70" t="s">
        <v>69</v>
      </c>
      <c r="B70">
        <v>7</v>
      </c>
      <c r="C70">
        <v>4</v>
      </c>
      <c r="D70" t="s">
        <v>69</v>
      </c>
      <c r="E70">
        <v>-2</v>
      </c>
      <c r="F70">
        <v>4</v>
      </c>
      <c r="G70" t="s">
        <v>69</v>
      </c>
      <c r="H70">
        <v>0</v>
      </c>
      <c r="I70">
        <v>4</v>
      </c>
      <c r="J70" t="s">
        <v>114</v>
      </c>
      <c r="K70">
        <v>-1</v>
      </c>
      <c r="L70">
        <v>4</v>
      </c>
      <c r="M70" t="s">
        <v>176</v>
      </c>
      <c r="N70">
        <v>-7</v>
      </c>
      <c r="O70">
        <v>4</v>
      </c>
      <c r="P70" t="s">
        <v>642</v>
      </c>
      <c r="Q70">
        <v>6</v>
      </c>
      <c r="R70">
        <v>4</v>
      </c>
      <c r="S70" t="s">
        <v>469</v>
      </c>
      <c r="T70">
        <v>-3</v>
      </c>
      <c r="U70">
        <v>4</v>
      </c>
      <c r="V70" t="s">
        <v>469</v>
      </c>
      <c r="W70">
        <v>10</v>
      </c>
      <c r="X70">
        <v>4</v>
      </c>
      <c r="Y70" t="s">
        <v>469</v>
      </c>
      <c r="Z70">
        <v>6</v>
      </c>
      <c r="AA70">
        <v>4</v>
      </c>
      <c r="AB70" t="s">
        <v>469</v>
      </c>
      <c r="AC70">
        <v>6</v>
      </c>
      <c r="AD70">
        <v>4</v>
      </c>
      <c r="AE70" t="s">
        <v>65</v>
      </c>
      <c r="AF70">
        <v>-7</v>
      </c>
      <c r="AG70">
        <v>4</v>
      </c>
      <c r="AH70" t="s">
        <v>65</v>
      </c>
      <c r="AI70">
        <v>9</v>
      </c>
      <c r="AJ70">
        <v>4</v>
      </c>
      <c r="AK70" t="s">
        <v>653</v>
      </c>
      <c r="AL70">
        <v>12</v>
      </c>
      <c r="AM70">
        <v>4</v>
      </c>
      <c r="AN70" t="s">
        <v>653</v>
      </c>
      <c r="AO70">
        <v>12</v>
      </c>
      <c r="AP70">
        <v>4</v>
      </c>
      <c r="AS70">
        <v>4</v>
      </c>
      <c r="AT70" t="s">
        <v>653</v>
      </c>
      <c r="AU70">
        <v>4</v>
      </c>
      <c r="AV70">
        <v>4</v>
      </c>
      <c r="AW70" t="s">
        <v>69</v>
      </c>
      <c r="AX70">
        <v>16</v>
      </c>
      <c r="AY70">
        <v>4</v>
      </c>
      <c r="AZ70" t="s">
        <v>69</v>
      </c>
      <c r="BA70">
        <v>-7</v>
      </c>
      <c r="BB70">
        <v>4</v>
      </c>
    </row>
    <row r="71" spans="1:57" x14ac:dyDescent="0.25">
      <c r="A71" t="s">
        <v>97</v>
      </c>
      <c r="B71">
        <v>-6</v>
      </c>
      <c r="C71">
        <v>1</v>
      </c>
      <c r="D71" t="s">
        <v>362</v>
      </c>
      <c r="E71">
        <v>-9</v>
      </c>
      <c r="F71">
        <v>1</v>
      </c>
      <c r="G71" t="s">
        <v>97</v>
      </c>
      <c r="H71">
        <v>5</v>
      </c>
      <c r="I71">
        <v>1</v>
      </c>
      <c r="J71" t="s">
        <v>97</v>
      </c>
      <c r="K71">
        <v>-18</v>
      </c>
      <c r="L71">
        <v>1</v>
      </c>
      <c r="M71" t="s">
        <v>97</v>
      </c>
      <c r="N71">
        <v>-30</v>
      </c>
      <c r="O71">
        <v>1</v>
      </c>
      <c r="P71" t="s">
        <v>595</v>
      </c>
      <c r="Q71">
        <v>20</v>
      </c>
      <c r="R71">
        <v>1</v>
      </c>
      <c r="S71" t="s">
        <v>595</v>
      </c>
      <c r="T71">
        <v>-2</v>
      </c>
      <c r="U71">
        <v>1</v>
      </c>
      <c r="V71" t="s">
        <v>315</v>
      </c>
      <c r="W71">
        <v>13</v>
      </c>
      <c r="X71">
        <v>1</v>
      </c>
      <c r="Y71" t="s">
        <v>484</v>
      </c>
      <c r="Z71">
        <v>24</v>
      </c>
      <c r="AA71">
        <v>1</v>
      </c>
      <c r="AB71" t="s">
        <v>484</v>
      </c>
      <c r="AC71">
        <v>2</v>
      </c>
      <c r="AD71">
        <v>1</v>
      </c>
      <c r="AE71" t="s">
        <v>130</v>
      </c>
      <c r="AF71">
        <v>-3</v>
      </c>
      <c r="AG71">
        <v>1</v>
      </c>
      <c r="AH71" t="s">
        <v>130</v>
      </c>
      <c r="AI71">
        <v>9</v>
      </c>
      <c r="AJ71">
        <v>1</v>
      </c>
      <c r="AK71" t="s">
        <v>484</v>
      </c>
      <c r="AL71">
        <v>6</v>
      </c>
      <c r="AM71">
        <v>1</v>
      </c>
      <c r="AN71" t="s">
        <v>484</v>
      </c>
      <c r="AO71">
        <v>6</v>
      </c>
      <c r="AP71">
        <v>1</v>
      </c>
      <c r="AS71">
        <v>1</v>
      </c>
      <c r="AT71" t="s">
        <v>106</v>
      </c>
      <c r="AU71">
        <v>-4</v>
      </c>
      <c r="AV71">
        <v>1</v>
      </c>
      <c r="AW71" t="s">
        <v>106</v>
      </c>
      <c r="AX71">
        <v>6</v>
      </c>
      <c r="AY71">
        <v>1</v>
      </c>
      <c r="AZ71" t="s">
        <v>106</v>
      </c>
      <c r="BA71">
        <v>-9</v>
      </c>
      <c r="BB71">
        <v>1</v>
      </c>
    </row>
    <row r="72" spans="1:57" x14ac:dyDescent="0.25">
      <c r="A72" t="s">
        <v>431</v>
      </c>
      <c r="B72">
        <v>-6</v>
      </c>
      <c r="C72">
        <v>2</v>
      </c>
      <c r="D72" t="s">
        <v>65</v>
      </c>
      <c r="E72">
        <v>-9</v>
      </c>
      <c r="F72">
        <v>2</v>
      </c>
      <c r="G72" t="s">
        <v>460</v>
      </c>
      <c r="H72">
        <v>5</v>
      </c>
      <c r="I72">
        <v>2</v>
      </c>
      <c r="J72" t="s">
        <v>460</v>
      </c>
      <c r="K72">
        <v>-18</v>
      </c>
      <c r="L72">
        <v>2</v>
      </c>
      <c r="M72" t="s">
        <v>460</v>
      </c>
      <c r="N72">
        <v>-30</v>
      </c>
      <c r="O72">
        <v>2</v>
      </c>
      <c r="P72" t="s">
        <v>552</v>
      </c>
      <c r="Q72">
        <v>20</v>
      </c>
      <c r="R72">
        <v>2</v>
      </c>
      <c r="S72" t="s">
        <v>552</v>
      </c>
      <c r="T72">
        <v>-2</v>
      </c>
      <c r="U72">
        <v>2</v>
      </c>
      <c r="V72" t="s">
        <v>552</v>
      </c>
      <c r="W72">
        <v>13</v>
      </c>
      <c r="X72">
        <v>2</v>
      </c>
      <c r="Y72" t="s">
        <v>552</v>
      </c>
      <c r="Z72">
        <v>24</v>
      </c>
      <c r="AA72">
        <v>2</v>
      </c>
      <c r="AB72" t="s">
        <v>552</v>
      </c>
      <c r="AC72">
        <v>2</v>
      </c>
      <c r="AD72">
        <v>2</v>
      </c>
      <c r="AE72" t="s">
        <v>552</v>
      </c>
      <c r="AF72">
        <v>-3</v>
      </c>
      <c r="AG72">
        <v>2</v>
      </c>
      <c r="AH72" t="s">
        <v>552</v>
      </c>
      <c r="AI72">
        <v>9</v>
      </c>
      <c r="AJ72">
        <v>2</v>
      </c>
      <c r="AK72" t="s">
        <v>552</v>
      </c>
      <c r="AL72">
        <v>6</v>
      </c>
      <c r="AM72">
        <v>2</v>
      </c>
      <c r="AN72" t="s">
        <v>552</v>
      </c>
      <c r="AO72">
        <v>6</v>
      </c>
      <c r="AP72">
        <v>2</v>
      </c>
      <c r="AS72">
        <v>2</v>
      </c>
      <c r="AT72" t="s">
        <v>552</v>
      </c>
      <c r="AU72">
        <v>-4</v>
      </c>
      <c r="AV72">
        <v>2</v>
      </c>
      <c r="AW72" t="s">
        <v>552</v>
      </c>
      <c r="AX72">
        <v>6</v>
      </c>
      <c r="AY72">
        <v>2</v>
      </c>
      <c r="AZ72" t="s">
        <v>552</v>
      </c>
      <c r="BA72">
        <v>-9</v>
      </c>
      <c r="BB72">
        <v>2</v>
      </c>
    </row>
    <row r="73" spans="1:57" x14ac:dyDescent="0.25">
      <c r="A73" t="s">
        <v>460</v>
      </c>
      <c r="B73">
        <v>-6</v>
      </c>
      <c r="C73">
        <v>4</v>
      </c>
      <c r="D73" t="s">
        <v>469</v>
      </c>
      <c r="E73">
        <v>-9</v>
      </c>
      <c r="F73">
        <v>4</v>
      </c>
      <c r="G73" t="s">
        <v>469</v>
      </c>
      <c r="H73">
        <v>5</v>
      </c>
      <c r="I73">
        <v>4</v>
      </c>
      <c r="J73" t="s">
        <v>469</v>
      </c>
      <c r="K73">
        <v>-18</v>
      </c>
      <c r="L73">
        <v>4</v>
      </c>
      <c r="M73" t="s">
        <v>469</v>
      </c>
      <c r="N73">
        <v>-30</v>
      </c>
      <c r="O73">
        <v>4</v>
      </c>
      <c r="P73" t="s">
        <v>296</v>
      </c>
      <c r="Q73">
        <v>20</v>
      </c>
      <c r="R73">
        <v>4</v>
      </c>
      <c r="S73" t="s">
        <v>296</v>
      </c>
      <c r="T73">
        <v>-2</v>
      </c>
      <c r="U73">
        <v>4</v>
      </c>
      <c r="V73" t="s">
        <v>296</v>
      </c>
      <c r="W73">
        <v>13</v>
      </c>
      <c r="X73">
        <v>4</v>
      </c>
      <c r="Y73" t="s">
        <v>296</v>
      </c>
      <c r="Z73">
        <v>24</v>
      </c>
      <c r="AA73">
        <v>4</v>
      </c>
      <c r="AB73" t="s">
        <v>296</v>
      </c>
      <c r="AC73">
        <v>2</v>
      </c>
      <c r="AD73">
        <v>4</v>
      </c>
      <c r="AE73" t="s">
        <v>296</v>
      </c>
      <c r="AF73">
        <v>-3</v>
      </c>
      <c r="AG73">
        <v>4</v>
      </c>
      <c r="AH73" t="s">
        <v>296</v>
      </c>
      <c r="AI73">
        <v>9</v>
      </c>
      <c r="AJ73">
        <v>4</v>
      </c>
      <c r="AK73" t="s">
        <v>296</v>
      </c>
      <c r="AL73">
        <v>6</v>
      </c>
      <c r="AM73">
        <v>4</v>
      </c>
      <c r="AN73" t="s">
        <v>296</v>
      </c>
      <c r="AO73">
        <v>6</v>
      </c>
      <c r="AP73">
        <v>4</v>
      </c>
      <c r="AS73">
        <v>4</v>
      </c>
      <c r="AT73" t="s">
        <v>296</v>
      </c>
      <c r="AU73">
        <v>-4</v>
      </c>
      <c r="AV73">
        <v>4</v>
      </c>
      <c r="AW73" t="s">
        <v>296</v>
      </c>
      <c r="AX73">
        <v>6</v>
      </c>
      <c r="AY73">
        <v>4</v>
      </c>
      <c r="AZ73" t="s">
        <v>296</v>
      </c>
      <c r="BA73">
        <v>-9</v>
      </c>
      <c r="BB73">
        <v>4</v>
      </c>
    </row>
    <row r="74" spans="1:57" x14ac:dyDescent="0.25">
      <c r="A74" t="s">
        <v>63</v>
      </c>
      <c r="B74">
        <v>-17</v>
      </c>
      <c r="C74">
        <v>1</v>
      </c>
      <c r="D74" t="s">
        <v>130</v>
      </c>
      <c r="E74">
        <v>4</v>
      </c>
      <c r="F74">
        <v>1</v>
      </c>
      <c r="G74" t="s">
        <v>552</v>
      </c>
      <c r="H74">
        <v>-7</v>
      </c>
      <c r="I74">
        <v>1</v>
      </c>
      <c r="J74" t="s">
        <v>130</v>
      </c>
      <c r="K74">
        <v>-19</v>
      </c>
      <c r="L74">
        <v>1</v>
      </c>
      <c r="M74" t="s">
        <v>362</v>
      </c>
      <c r="N74">
        <v>-4</v>
      </c>
      <c r="O74">
        <v>1</v>
      </c>
      <c r="P74" t="s">
        <v>130</v>
      </c>
      <c r="Q74">
        <v>10</v>
      </c>
      <c r="R74">
        <v>1</v>
      </c>
      <c r="S74" t="s">
        <v>130</v>
      </c>
      <c r="T74">
        <v>15</v>
      </c>
      <c r="U74">
        <v>1</v>
      </c>
      <c r="V74" t="s">
        <v>130</v>
      </c>
      <c r="W74">
        <v>24</v>
      </c>
      <c r="X74">
        <v>1</v>
      </c>
      <c r="Y74" t="s">
        <v>610</v>
      </c>
      <c r="Z74">
        <v>8</v>
      </c>
      <c r="AA74">
        <v>1</v>
      </c>
      <c r="AB74" t="s">
        <v>610</v>
      </c>
      <c r="AC74">
        <v>22</v>
      </c>
      <c r="AD74">
        <v>1</v>
      </c>
      <c r="AE74" t="s">
        <v>610</v>
      </c>
      <c r="AF74">
        <v>-2</v>
      </c>
      <c r="AG74">
        <v>1</v>
      </c>
      <c r="AH74" t="s">
        <v>610</v>
      </c>
      <c r="AI74">
        <v>-9</v>
      </c>
      <c r="AJ74">
        <v>1</v>
      </c>
      <c r="AK74" t="s">
        <v>106</v>
      </c>
      <c r="AL74">
        <v>5</v>
      </c>
      <c r="AM74">
        <v>1</v>
      </c>
      <c r="AN74" t="s">
        <v>106</v>
      </c>
      <c r="AO74">
        <v>5</v>
      </c>
      <c r="AP74">
        <v>1</v>
      </c>
      <c r="AS74">
        <v>1</v>
      </c>
      <c r="AT74" t="s">
        <v>362</v>
      </c>
      <c r="AU74">
        <v>-15</v>
      </c>
      <c r="AV74">
        <v>1</v>
      </c>
      <c r="AW74" t="s">
        <v>610</v>
      </c>
      <c r="AX74">
        <v>26</v>
      </c>
      <c r="AY74">
        <v>1</v>
      </c>
      <c r="AZ74" t="s">
        <v>610</v>
      </c>
      <c r="BA74">
        <v>10</v>
      </c>
      <c r="BB74">
        <v>1</v>
      </c>
    </row>
    <row r="75" spans="1:57" x14ac:dyDescent="0.25">
      <c r="A75" t="s">
        <v>552</v>
      </c>
      <c r="B75">
        <v>-17</v>
      </c>
      <c r="C75">
        <v>2</v>
      </c>
      <c r="D75" t="s">
        <v>552</v>
      </c>
      <c r="E75">
        <v>4</v>
      </c>
      <c r="F75">
        <v>2</v>
      </c>
      <c r="G75" t="s">
        <v>296</v>
      </c>
      <c r="H75">
        <v>-7</v>
      </c>
      <c r="I75">
        <v>2</v>
      </c>
      <c r="J75" t="s">
        <v>552</v>
      </c>
      <c r="K75">
        <v>-19</v>
      </c>
      <c r="L75">
        <v>2</v>
      </c>
      <c r="M75" t="s">
        <v>552</v>
      </c>
      <c r="N75">
        <v>-4</v>
      </c>
      <c r="O75">
        <v>2</v>
      </c>
      <c r="P75" t="s">
        <v>469</v>
      </c>
      <c r="Q75">
        <v>10</v>
      </c>
      <c r="R75">
        <v>2</v>
      </c>
      <c r="S75" t="s">
        <v>460</v>
      </c>
      <c r="T75">
        <v>15</v>
      </c>
      <c r="U75">
        <v>2</v>
      </c>
      <c r="V75" t="s">
        <v>460</v>
      </c>
      <c r="W75">
        <v>24</v>
      </c>
      <c r="X75">
        <v>2</v>
      </c>
      <c r="Y75" t="s">
        <v>460</v>
      </c>
      <c r="Z75">
        <v>8</v>
      </c>
      <c r="AA75">
        <v>2</v>
      </c>
      <c r="AB75" t="s">
        <v>460</v>
      </c>
      <c r="AC75">
        <v>22</v>
      </c>
      <c r="AD75">
        <v>2</v>
      </c>
      <c r="AE75" t="s">
        <v>460</v>
      </c>
      <c r="AF75">
        <v>-2</v>
      </c>
      <c r="AG75">
        <v>2</v>
      </c>
      <c r="AH75" t="s">
        <v>460</v>
      </c>
      <c r="AI75">
        <v>-9</v>
      </c>
      <c r="AJ75">
        <v>2</v>
      </c>
      <c r="AK75" t="s">
        <v>610</v>
      </c>
      <c r="AL75">
        <v>5</v>
      </c>
      <c r="AM75">
        <v>2</v>
      </c>
      <c r="AN75" t="s">
        <v>610</v>
      </c>
      <c r="AO75">
        <v>5</v>
      </c>
      <c r="AP75">
        <v>2</v>
      </c>
      <c r="AS75">
        <v>2</v>
      </c>
      <c r="AT75" t="s">
        <v>610</v>
      </c>
      <c r="AU75">
        <v>-15</v>
      </c>
      <c r="AV75">
        <v>2</v>
      </c>
      <c r="AW75" t="s">
        <v>460</v>
      </c>
      <c r="AX75">
        <v>26</v>
      </c>
      <c r="AY75">
        <v>2</v>
      </c>
      <c r="AZ75" t="s">
        <v>460</v>
      </c>
      <c r="BA75">
        <v>10</v>
      </c>
      <c r="BB75">
        <v>2</v>
      </c>
    </row>
    <row r="76" spans="1:57" x14ac:dyDescent="0.25">
      <c r="A76" t="s">
        <v>296</v>
      </c>
      <c r="B76">
        <v>-17</v>
      </c>
      <c r="C76">
        <v>4</v>
      </c>
      <c r="D76" t="s">
        <v>296</v>
      </c>
      <c r="E76">
        <v>4</v>
      </c>
      <c r="F76">
        <v>4</v>
      </c>
      <c r="G76" t="s">
        <v>642</v>
      </c>
      <c r="H76">
        <v>-7</v>
      </c>
      <c r="I76">
        <v>4</v>
      </c>
      <c r="J76" t="s">
        <v>296</v>
      </c>
      <c r="K76">
        <v>-19</v>
      </c>
      <c r="L76">
        <v>4</v>
      </c>
      <c r="M76" t="s">
        <v>631</v>
      </c>
      <c r="N76">
        <v>-4</v>
      </c>
      <c r="O76">
        <v>4</v>
      </c>
      <c r="P76" t="s">
        <v>114</v>
      </c>
      <c r="Q76">
        <v>10</v>
      </c>
      <c r="R76">
        <v>4</v>
      </c>
      <c r="S76" t="s">
        <v>114</v>
      </c>
      <c r="T76">
        <v>15</v>
      </c>
      <c r="U76">
        <v>4</v>
      </c>
      <c r="V76" t="s">
        <v>114</v>
      </c>
      <c r="W76">
        <v>24</v>
      </c>
      <c r="X76">
        <v>4</v>
      </c>
      <c r="Y76" t="s">
        <v>114</v>
      </c>
      <c r="Z76">
        <v>8</v>
      </c>
      <c r="AA76">
        <v>4</v>
      </c>
      <c r="AB76" t="s">
        <v>114</v>
      </c>
      <c r="AC76">
        <v>22</v>
      </c>
      <c r="AD76">
        <v>4</v>
      </c>
      <c r="AE76" t="s">
        <v>642</v>
      </c>
      <c r="AF76">
        <v>-2</v>
      </c>
      <c r="AG76">
        <v>4</v>
      </c>
      <c r="AH76" t="s">
        <v>642</v>
      </c>
      <c r="AI76">
        <v>-9</v>
      </c>
      <c r="AJ76">
        <v>4</v>
      </c>
      <c r="AK76" t="s">
        <v>460</v>
      </c>
      <c r="AL76">
        <v>5</v>
      </c>
      <c r="AM76">
        <v>4</v>
      </c>
      <c r="AN76" t="s">
        <v>460</v>
      </c>
      <c r="AO76">
        <v>5</v>
      </c>
      <c r="AP76">
        <v>4</v>
      </c>
      <c r="AS76">
        <v>4</v>
      </c>
      <c r="AT76" t="s">
        <v>460</v>
      </c>
      <c r="AU76">
        <v>-15</v>
      </c>
      <c r="AV76">
        <v>4</v>
      </c>
      <c r="AW76" t="s">
        <v>114</v>
      </c>
      <c r="AX76">
        <v>26</v>
      </c>
      <c r="AY76">
        <v>4</v>
      </c>
      <c r="AZ76" t="s">
        <v>114</v>
      </c>
      <c r="BA76">
        <v>10</v>
      </c>
      <c r="BB76">
        <v>4</v>
      </c>
    </row>
    <row r="77" spans="1:57" x14ac:dyDescent="0.25">
      <c r="A77" t="s">
        <v>484</v>
      </c>
      <c r="B77">
        <v>-1</v>
      </c>
      <c r="C77">
        <v>1</v>
      </c>
      <c r="D77" t="s">
        <v>484</v>
      </c>
      <c r="E77">
        <v>15</v>
      </c>
      <c r="F77">
        <v>1</v>
      </c>
      <c r="G77" t="s">
        <v>484</v>
      </c>
      <c r="H77">
        <v>-3</v>
      </c>
      <c r="I77">
        <v>1</v>
      </c>
      <c r="J77" t="s">
        <v>484</v>
      </c>
      <c r="K77">
        <v>-19</v>
      </c>
      <c r="L77">
        <v>1</v>
      </c>
      <c r="M77" t="s">
        <v>484</v>
      </c>
      <c r="N77">
        <v>6</v>
      </c>
      <c r="O77">
        <v>1</v>
      </c>
      <c r="P77" t="s">
        <v>484</v>
      </c>
      <c r="Q77">
        <v>-7</v>
      </c>
      <c r="R77">
        <v>1</v>
      </c>
      <c r="S77" t="s">
        <v>484</v>
      </c>
      <c r="T77">
        <v>3</v>
      </c>
      <c r="U77">
        <v>1</v>
      </c>
      <c r="V77" t="s">
        <v>484</v>
      </c>
      <c r="W77">
        <v>1</v>
      </c>
      <c r="X77">
        <v>1</v>
      </c>
      <c r="Y77" t="s">
        <v>631</v>
      </c>
      <c r="Z77">
        <v>1</v>
      </c>
      <c r="AA77">
        <v>1</v>
      </c>
      <c r="AB77" t="s">
        <v>631</v>
      </c>
      <c r="AC77">
        <v>2</v>
      </c>
      <c r="AD77">
        <v>1</v>
      </c>
      <c r="AE77" t="s">
        <v>484</v>
      </c>
      <c r="AF77">
        <v>-8</v>
      </c>
      <c r="AG77">
        <v>1</v>
      </c>
      <c r="AH77" t="s">
        <v>484</v>
      </c>
      <c r="AI77">
        <v>3</v>
      </c>
      <c r="AJ77">
        <v>1</v>
      </c>
      <c r="AK77" t="s">
        <v>631</v>
      </c>
      <c r="AL77">
        <v>-6</v>
      </c>
      <c r="AM77">
        <v>1</v>
      </c>
      <c r="AN77" t="s">
        <v>631</v>
      </c>
      <c r="AO77">
        <v>-6</v>
      </c>
      <c r="AP77">
        <v>1</v>
      </c>
      <c r="AS77">
        <v>1</v>
      </c>
      <c r="AT77" t="s">
        <v>484</v>
      </c>
      <c r="AU77">
        <v>-7</v>
      </c>
      <c r="AV77">
        <v>1</v>
      </c>
      <c r="AW77" t="s">
        <v>484</v>
      </c>
      <c r="AX77">
        <v>13</v>
      </c>
      <c r="AY77">
        <v>1</v>
      </c>
      <c r="AZ77" t="s">
        <v>484</v>
      </c>
      <c r="BA77">
        <v>-3</v>
      </c>
      <c r="BB77">
        <v>1</v>
      </c>
    </row>
    <row r="78" spans="1:57" x14ac:dyDescent="0.25">
      <c r="A78" t="s">
        <v>469</v>
      </c>
      <c r="B78">
        <v>-1</v>
      </c>
      <c r="C78">
        <v>4</v>
      </c>
      <c r="D78" t="s">
        <v>31</v>
      </c>
      <c r="E78">
        <v>15</v>
      </c>
      <c r="F78">
        <v>4</v>
      </c>
      <c r="G78" t="s">
        <v>31</v>
      </c>
      <c r="H78">
        <v>-3</v>
      </c>
      <c r="I78">
        <v>4</v>
      </c>
      <c r="J78" t="s">
        <v>31</v>
      </c>
      <c r="K78">
        <v>-19</v>
      </c>
      <c r="L78">
        <v>4</v>
      </c>
      <c r="M78" t="s">
        <v>31</v>
      </c>
      <c r="N78">
        <v>6</v>
      </c>
      <c r="O78">
        <v>4</v>
      </c>
      <c r="P78" t="s">
        <v>31</v>
      </c>
      <c r="Q78">
        <v>-7</v>
      </c>
      <c r="R78">
        <v>4</v>
      </c>
      <c r="S78" t="s">
        <v>31</v>
      </c>
      <c r="T78">
        <v>3</v>
      </c>
      <c r="U78">
        <v>4</v>
      </c>
      <c r="V78" t="s">
        <v>631</v>
      </c>
      <c r="W78">
        <v>1</v>
      </c>
      <c r="X78">
        <v>4</v>
      </c>
      <c r="Y78" t="s">
        <v>31</v>
      </c>
      <c r="Z78">
        <v>1</v>
      </c>
      <c r="AA78">
        <v>4</v>
      </c>
      <c r="AB78" t="s">
        <v>31</v>
      </c>
      <c r="AC78">
        <v>2</v>
      </c>
      <c r="AD78">
        <v>4</v>
      </c>
      <c r="AE78" t="s">
        <v>31</v>
      </c>
      <c r="AF78">
        <v>-8</v>
      </c>
      <c r="AG78">
        <v>4</v>
      </c>
      <c r="AH78" t="s">
        <v>428</v>
      </c>
      <c r="AI78">
        <v>3</v>
      </c>
      <c r="AJ78">
        <v>4</v>
      </c>
      <c r="AK78" t="s">
        <v>469</v>
      </c>
      <c r="AL78">
        <v>-6</v>
      </c>
      <c r="AM78">
        <v>4</v>
      </c>
      <c r="AN78" t="s">
        <v>469</v>
      </c>
      <c r="AO78">
        <v>-6</v>
      </c>
      <c r="AP78">
        <v>4</v>
      </c>
      <c r="AS78">
        <v>4</v>
      </c>
      <c r="AT78" t="s">
        <v>69</v>
      </c>
      <c r="AU78">
        <v>-7</v>
      </c>
      <c r="AV78">
        <v>4</v>
      </c>
      <c r="AW78" t="s">
        <v>469</v>
      </c>
      <c r="AX78">
        <v>13</v>
      </c>
      <c r="AY78">
        <v>4</v>
      </c>
      <c r="AZ78" t="s">
        <v>469</v>
      </c>
      <c r="BA78">
        <v>-3</v>
      </c>
      <c r="BB78">
        <v>4</v>
      </c>
    </row>
    <row r="79" spans="1:57" x14ac:dyDescent="0.25">
      <c r="A79" t="s">
        <v>519</v>
      </c>
      <c r="B79">
        <v>-1</v>
      </c>
      <c r="C79">
        <v>1</v>
      </c>
      <c r="D79" t="s">
        <v>519</v>
      </c>
      <c r="E79">
        <v>4</v>
      </c>
      <c r="F79">
        <v>1</v>
      </c>
      <c r="G79" t="s">
        <v>643</v>
      </c>
      <c r="H79">
        <v>-11</v>
      </c>
      <c r="I79">
        <v>1</v>
      </c>
      <c r="J79" t="s">
        <v>111</v>
      </c>
      <c r="K79">
        <v>-2</v>
      </c>
      <c r="L79">
        <v>1</v>
      </c>
      <c r="M79" t="s">
        <v>519</v>
      </c>
      <c r="N79">
        <v>0</v>
      </c>
      <c r="O79">
        <v>1</v>
      </c>
      <c r="P79" t="s">
        <v>53</v>
      </c>
      <c r="Q79">
        <v>3</v>
      </c>
      <c r="R79">
        <v>1</v>
      </c>
      <c r="S79" t="s">
        <v>53</v>
      </c>
      <c r="T79">
        <v>-16</v>
      </c>
      <c r="U79">
        <v>1</v>
      </c>
      <c r="V79" t="s">
        <v>615</v>
      </c>
      <c r="W79">
        <v>-5</v>
      </c>
      <c r="X79">
        <v>1</v>
      </c>
      <c r="Y79" t="s">
        <v>104</v>
      </c>
      <c r="Z79">
        <v>4</v>
      </c>
      <c r="AA79">
        <v>1</v>
      </c>
      <c r="AB79" t="s">
        <v>104</v>
      </c>
      <c r="AC79">
        <v>11</v>
      </c>
      <c r="AD79">
        <v>1</v>
      </c>
      <c r="AE79" t="s">
        <v>104</v>
      </c>
      <c r="AF79">
        <v>-2</v>
      </c>
      <c r="AG79">
        <v>1</v>
      </c>
      <c r="AH79" t="s">
        <v>104</v>
      </c>
      <c r="AI79">
        <v>-2</v>
      </c>
      <c r="AJ79">
        <v>1</v>
      </c>
      <c r="AK79" t="s">
        <v>570</v>
      </c>
      <c r="AL79">
        <v>-1</v>
      </c>
      <c r="AM79">
        <v>1</v>
      </c>
      <c r="AN79" t="s">
        <v>570</v>
      </c>
      <c r="AO79">
        <v>-1</v>
      </c>
      <c r="AP79">
        <v>1</v>
      </c>
      <c r="AS79">
        <v>1</v>
      </c>
      <c r="AT79" t="s">
        <v>111</v>
      </c>
      <c r="AU79">
        <v>5</v>
      </c>
      <c r="AV79">
        <v>1</v>
      </c>
      <c r="AW79" t="s">
        <v>570</v>
      </c>
      <c r="AX79">
        <v>-3</v>
      </c>
      <c r="AY79">
        <v>1</v>
      </c>
      <c r="AZ79" t="s">
        <v>568</v>
      </c>
      <c r="BA79">
        <v>14</v>
      </c>
      <c r="BB79">
        <v>1</v>
      </c>
      <c r="BC79" t="s">
        <v>363</v>
      </c>
      <c r="BD79">
        <v>-13</v>
      </c>
      <c r="BE79">
        <v>1</v>
      </c>
    </row>
    <row r="80" spans="1:57" x14ac:dyDescent="0.25">
      <c r="A80" t="s">
        <v>111</v>
      </c>
      <c r="B80">
        <v>-1</v>
      </c>
      <c r="C80">
        <v>2</v>
      </c>
      <c r="D80" t="s">
        <v>104</v>
      </c>
      <c r="E80">
        <v>4</v>
      </c>
      <c r="F80">
        <v>2</v>
      </c>
      <c r="G80" t="s">
        <v>104</v>
      </c>
      <c r="H80">
        <v>-11</v>
      </c>
      <c r="I80">
        <v>2</v>
      </c>
      <c r="J80" t="s">
        <v>643</v>
      </c>
      <c r="K80">
        <v>-2</v>
      </c>
      <c r="L80">
        <v>2</v>
      </c>
      <c r="M80" t="s">
        <v>643</v>
      </c>
      <c r="N80">
        <v>0</v>
      </c>
      <c r="O80">
        <v>2</v>
      </c>
      <c r="P80" t="s">
        <v>482</v>
      </c>
      <c r="Q80">
        <v>3</v>
      </c>
      <c r="R80">
        <v>2</v>
      </c>
      <c r="S80" t="s">
        <v>643</v>
      </c>
      <c r="T80">
        <v>-16</v>
      </c>
      <c r="U80">
        <v>2</v>
      </c>
      <c r="V80" t="s">
        <v>104</v>
      </c>
      <c r="W80">
        <v>-5</v>
      </c>
      <c r="X80">
        <v>2</v>
      </c>
      <c r="Y80" t="s">
        <v>97</v>
      </c>
      <c r="Z80">
        <v>4</v>
      </c>
      <c r="AA80">
        <v>2</v>
      </c>
      <c r="AB80" t="s">
        <v>97</v>
      </c>
      <c r="AC80">
        <v>11</v>
      </c>
      <c r="AD80">
        <v>2</v>
      </c>
      <c r="AE80" t="s">
        <v>624</v>
      </c>
      <c r="AF80">
        <v>-2</v>
      </c>
      <c r="AG80">
        <v>2</v>
      </c>
      <c r="AH80" t="s">
        <v>624</v>
      </c>
      <c r="AI80">
        <v>-2</v>
      </c>
      <c r="AJ80">
        <v>2</v>
      </c>
      <c r="AK80" t="s">
        <v>654</v>
      </c>
      <c r="AL80">
        <v>-1</v>
      </c>
      <c r="AM80">
        <v>2</v>
      </c>
      <c r="AN80" t="s">
        <v>654</v>
      </c>
      <c r="AO80">
        <v>-1</v>
      </c>
      <c r="AP80">
        <v>2</v>
      </c>
      <c r="AS80">
        <v>2</v>
      </c>
      <c r="AT80" t="s">
        <v>643</v>
      </c>
      <c r="AU80">
        <v>5</v>
      </c>
      <c r="AV80">
        <v>2</v>
      </c>
      <c r="AW80" t="s">
        <v>97</v>
      </c>
      <c r="AX80">
        <v>-3</v>
      </c>
      <c r="AY80">
        <v>2</v>
      </c>
      <c r="AZ80" t="s">
        <v>654</v>
      </c>
      <c r="BA80">
        <v>14</v>
      </c>
      <c r="BB80">
        <v>2</v>
      </c>
      <c r="BC80" t="s">
        <v>654</v>
      </c>
      <c r="BD80">
        <v>-13</v>
      </c>
      <c r="BE80">
        <v>2</v>
      </c>
    </row>
    <row r="81" spans="1:57" x14ac:dyDescent="0.25">
      <c r="A81" t="s">
        <v>214</v>
      </c>
      <c r="B81">
        <v>-1</v>
      </c>
      <c r="C81">
        <v>3</v>
      </c>
      <c r="D81" t="s">
        <v>617</v>
      </c>
      <c r="E81">
        <v>4</v>
      </c>
      <c r="F81">
        <v>3</v>
      </c>
      <c r="G81" t="s">
        <v>617</v>
      </c>
      <c r="H81">
        <v>-11</v>
      </c>
      <c r="I81">
        <v>3</v>
      </c>
      <c r="J81" t="s">
        <v>104</v>
      </c>
      <c r="K81">
        <v>-2</v>
      </c>
      <c r="L81">
        <v>3</v>
      </c>
      <c r="M81" t="s">
        <v>104</v>
      </c>
      <c r="N81">
        <v>0</v>
      </c>
      <c r="O81">
        <v>3</v>
      </c>
      <c r="P81" t="s">
        <v>97</v>
      </c>
      <c r="Q81">
        <v>3</v>
      </c>
      <c r="R81">
        <v>3</v>
      </c>
      <c r="S81" t="s">
        <v>97</v>
      </c>
      <c r="T81">
        <v>-16</v>
      </c>
      <c r="U81">
        <v>3</v>
      </c>
      <c r="V81" t="s">
        <v>97</v>
      </c>
      <c r="W81">
        <v>-5</v>
      </c>
      <c r="X81">
        <v>3</v>
      </c>
      <c r="Y81" t="s">
        <v>214</v>
      </c>
      <c r="Z81">
        <v>4</v>
      </c>
      <c r="AA81">
        <v>3</v>
      </c>
      <c r="AB81" t="s">
        <v>214</v>
      </c>
      <c r="AC81">
        <v>11</v>
      </c>
      <c r="AD81">
        <v>3</v>
      </c>
      <c r="AE81" t="s">
        <v>97</v>
      </c>
      <c r="AF81">
        <v>-2</v>
      </c>
      <c r="AG81">
        <v>3</v>
      </c>
      <c r="AH81" t="s">
        <v>97</v>
      </c>
      <c r="AI81">
        <v>-2</v>
      </c>
      <c r="AJ81">
        <v>3</v>
      </c>
      <c r="AK81" t="s">
        <v>97</v>
      </c>
      <c r="AL81">
        <v>-1</v>
      </c>
      <c r="AM81">
        <v>3</v>
      </c>
      <c r="AN81" t="s">
        <v>97</v>
      </c>
      <c r="AO81">
        <v>-1</v>
      </c>
      <c r="AP81">
        <v>3</v>
      </c>
      <c r="AS81">
        <v>3</v>
      </c>
      <c r="AT81" t="s">
        <v>654</v>
      </c>
      <c r="AU81">
        <v>5</v>
      </c>
      <c r="AV81">
        <v>3</v>
      </c>
      <c r="AW81" t="s">
        <v>654</v>
      </c>
      <c r="AX81">
        <v>-3</v>
      </c>
      <c r="AY81">
        <v>3</v>
      </c>
      <c r="AZ81" t="s">
        <v>85</v>
      </c>
      <c r="BA81">
        <v>14</v>
      </c>
      <c r="BB81">
        <v>3</v>
      </c>
      <c r="BC81" t="s">
        <v>85</v>
      </c>
      <c r="BD81">
        <v>-13</v>
      </c>
      <c r="BE81">
        <v>3</v>
      </c>
    </row>
    <row r="82" spans="1:57" x14ac:dyDescent="0.25">
      <c r="A82" t="s">
        <v>85</v>
      </c>
      <c r="B82">
        <v>-1</v>
      </c>
      <c r="C82">
        <v>4</v>
      </c>
      <c r="D82" t="s">
        <v>85</v>
      </c>
      <c r="E82">
        <v>4</v>
      </c>
      <c r="F82">
        <v>4</v>
      </c>
      <c r="G82" t="s">
        <v>85</v>
      </c>
      <c r="H82">
        <v>-11</v>
      </c>
      <c r="I82">
        <v>4</v>
      </c>
      <c r="J82" t="s">
        <v>85</v>
      </c>
      <c r="K82">
        <v>-2</v>
      </c>
      <c r="L82">
        <v>4</v>
      </c>
      <c r="M82" t="s">
        <v>85</v>
      </c>
      <c r="N82">
        <v>0</v>
      </c>
      <c r="O82">
        <v>4</v>
      </c>
      <c r="P82" t="s">
        <v>85</v>
      </c>
      <c r="Q82">
        <v>3</v>
      </c>
      <c r="R82">
        <v>4</v>
      </c>
      <c r="S82" t="s">
        <v>85</v>
      </c>
      <c r="T82">
        <v>-16</v>
      </c>
      <c r="U82">
        <v>4</v>
      </c>
      <c r="V82" t="s">
        <v>85</v>
      </c>
      <c r="W82">
        <v>-5</v>
      </c>
      <c r="X82">
        <v>4</v>
      </c>
      <c r="Y82" t="s">
        <v>85</v>
      </c>
      <c r="Z82">
        <v>4</v>
      </c>
      <c r="AA82">
        <v>4</v>
      </c>
      <c r="AB82" t="s">
        <v>85</v>
      </c>
      <c r="AC82">
        <v>11</v>
      </c>
      <c r="AD82">
        <v>4</v>
      </c>
      <c r="AE82" t="s">
        <v>85</v>
      </c>
      <c r="AF82">
        <v>-2</v>
      </c>
      <c r="AG82">
        <v>4</v>
      </c>
      <c r="AH82" t="s">
        <v>85</v>
      </c>
      <c r="AI82">
        <v>-2</v>
      </c>
      <c r="AJ82">
        <v>4</v>
      </c>
      <c r="AK82" t="s">
        <v>85</v>
      </c>
      <c r="AL82">
        <v>-1</v>
      </c>
      <c r="AM82">
        <v>4</v>
      </c>
      <c r="AN82" t="s">
        <v>85</v>
      </c>
      <c r="AO82">
        <v>-1</v>
      </c>
      <c r="AP82">
        <v>4</v>
      </c>
      <c r="AS82">
        <v>4</v>
      </c>
      <c r="AT82" t="s">
        <v>85</v>
      </c>
      <c r="AU82">
        <v>5</v>
      </c>
      <c r="AV82">
        <v>4</v>
      </c>
      <c r="AW82" t="s">
        <v>85</v>
      </c>
      <c r="AX82">
        <v>-3</v>
      </c>
      <c r="AY82">
        <v>4</v>
      </c>
      <c r="AZ82" t="s">
        <v>431</v>
      </c>
      <c r="BA82">
        <v>14</v>
      </c>
      <c r="BB82">
        <v>4</v>
      </c>
      <c r="BC82" t="s">
        <v>431</v>
      </c>
      <c r="BD82">
        <v>-13</v>
      </c>
      <c r="BE82">
        <v>4</v>
      </c>
    </row>
    <row r="83" spans="1:57" x14ac:dyDescent="0.25">
      <c r="A83" t="s">
        <v>615</v>
      </c>
      <c r="B83">
        <v>4</v>
      </c>
      <c r="C83">
        <v>1</v>
      </c>
      <c r="D83" t="s">
        <v>111</v>
      </c>
      <c r="E83">
        <v>7</v>
      </c>
      <c r="F83">
        <v>1</v>
      </c>
      <c r="G83" t="s">
        <v>622</v>
      </c>
      <c r="H83">
        <v>11</v>
      </c>
      <c r="I83">
        <v>1</v>
      </c>
      <c r="J83" t="s">
        <v>622</v>
      </c>
      <c r="K83">
        <v>-13</v>
      </c>
      <c r="L83">
        <v>1</v>
      </c>
      <c r="M83" t="s">
        <v>622</v>
      </c>
      <c r="N83">
        <v>-15</v>
      </c>
      <c r="O83">
        <v>1</v>
      </c>
      <c r="P83" t="s">
        <v>622</v>
      </c>
      <c r="Q83">
        <v>16</v>
      </c>
      <c r="R83">
        <v>1</v>
      </c>
      <c r="S83" t="s">
        <v>622</v>
      </c>
      <c r="T83">
        <v>-8</v>
      </c>
      <c r="U83">
        <v>1</v>
      </c>
      <c r="V83" t="s">
        <v>622</v>
      </c>
      <c r="W83">
        <v>-9</v>
      </c>
      <c r="X83">
        <v>1</v>
      </c>
      <c r="Y83" t="s">
        <v>654</v>
      </c>
      <c r="Z83">
        <v>1</v>
      </c>
      <c r="AA83">
        <v>1</v>
      </c>
      <c r="AB83" t="s">
        <v>622</v>
      </c>
      <c r="AC83">
        <v>4</v>
      </c>
      <c r="AD83">
        <v>1</v>
      </c>
      <c r="AE83" t="s">
        <v>622</v>
      </c>
      <c r="AF83">
        <v>1</v>
      </c>
      <c r="AG83">
        <v>1</v>
      </c>
      <c r="AH83" t="s">
        <v>622</v>
      </c>
      <c r="AI83">
        <v>2</v>
      </c>
      <c r="AJ83">
        <v>1</v>
      </c>
      <c r="AK83" t="s">
        <v>104</v>
      </c>
      <c r="AL83">
        <v>-1</v>
      </c>
      <c r="AM83">
        <v>1</v>
      </c>
      <c r="AN83" t="s">
        <v>104</v>
      </c>
      <c r="AO83">
        <v>-1</v>
      </c>
      <c r="AP83">
        <v>1</v>
      </c>
      <c r="AS83">
        <v>1</v>
      </c>
      <c r="AT83" t="s">
        <v>650</v>
      </c>
      <c r="AU83">
        <v>-8</v>
      </c>
      <c r="AV83">
        <v>1</v>
      </c>
      <c r="AW83" t="s">
        <v>104</v>
      </c>
      <c r="AX83">
        <v>24</v>
      </c>
      <c r="AY83">
        <v>1</v>
      </c>
      <c r="AZ83" t="s">
        <v>104</v>
      </c>
      <c r="BA83">
        <v>11</v>
      </c>
      <c r="BB83">
        <v>1</v>
      </c>
      <c r="BC83" t="s">
        <v>104</v>
      </c>
      <c r="BD83">
        <v>-5</v>
      </c>
      <c r="BE83">
        <v>1</v>
      </c>
    </row>
    <row r="84" spans="1:57" x14ac:dyDescent="0.25">
      <c r="A84" t="s">
        <v>363</v>
      </c>
      <c r="B84">
        <v>4</v>
      </c>
      <c r="C84">
        <v>2</v>
      </c>
      <c r="D84" t="s">
        <v>523</v>
      </c>
      <c r="E84">
        <v>7</v>
      </c>
      <c r="F84">
        <v>2</v>
      </c>
      <c r="G84" t="s">
        <v>53</v>
      </c>
      <c r="H84">
        <v>11</v>
      </c>
      <c r="I84">
        <v>2</v>
      </c>
      <c r="J84" t="s">
        <v>53</v>
      </c>
      <c r="K84">
        <v>-13</v>
      </c>
      <c r="L84">
        <v>2</v>
      </c>
      <c r="M84" t="s">
        <v>523</v>
      </c>
      <c r="N84">
        <v>-15</v>
      </c>
      <c r="O84">
        <v>2</v>
      </c>
      <c r="P84" t="s">
        <v>523</v>
      </c>
      <c r="Q84">
        <v>16</v>
      </c>
      <c r="R84">
        <v>2</v>
      </c>
      <c r="S84" t="s">
        <v>523</v>
      </c>
      <c r="T84">
        <v>-8</v>
      </c>
      <c r="U84">
        <v>2</v>
      </c>
      <c r="V84" t="s">
        <v>643</v>
      </c>
      <c r="W84">
        <v>-9</v>
      </c>
      <c r="X84">
        <v>2</v>
      </c>
      <c r="Y84" t="s">
        <v>586</v>
      </c>
      <c r="Z84">
        <v>1</v>
      </c>
      <c r="AA84">
        <v>2</v>
      </c>
      <c r="AB84" t="s">
        <v>523</v>
      </c>
      <c r="AC84">
        <v>4</v>
      </c>
      <c r="AD84">
        <v>2</v>
      </c>
      <c r="AE84" t="s">
        <v>523</v>
      </c>
      <c r="AF84">
        <v>1</v>
      </c>
      <c r="AG84">
        <v>2</v>
      </c>
      <c r="AH84" t="s">
        <v>654</v>
      </c>
      <c r="AI84">
        <v>2</v>
      </c>
      <c r="AJ84">
        <v>2</v>
      </c>
      <c r="AK84" t="s">
        <v>622</v>
      </c>
      <c r="AL84">
        <v>-1</v>
      </c>
      <c r="AM84">
        <v>2</v>
      </c>
      <c r="AN84" t="s">
        <v>622</v>
      </c>
      <c r="AO84">
        <v>-1</v>
      </c>
      <c r="AP84">
        <v>2</v>
      </c>
      <c r="AS84">
        <v>2</v>
      </c>
      <c r="AT84" t="s">
        <v>646</v>
      </c>
      <c r="AU84">
        <v>-8</v>
      </c>
      <c r="AV84">
        <v>2</v>
      </c>
      <c r="AW84" t="s">
        <v>523</v>
      </c>
      <c r="AX84">
        <v>24</v>
      </c>
      <c r="AY84">
        <v>2</v>
      </c>
      <c r="AZ84" t="s">
        <v>523</v>
      </c>
      <c r="BA84">
        <v>11</v>
      </c>
      <c r="BB84">
        <v>2</v>
      </c>
      <c r="BC84" t="s">
        <v>523</v>
      </c>
      <c r="BD84">
        <v>-5</v>
      </c>
      <c r="BE84">
        <v>2</v>
      </c>
    </row>
    <row r="85" spans="1:57" x14ac:dyDescent="0.25">
      <c r="A85" t="s">
        <v>362</v>
      </c>
      <c r="B85">
        <v>4</v>
      </c>
      <c r="C85">
        <v>3</v>
      </c>
      <c r="D85" t="s">
        <v>97</v>
      </c>
      <c r="E85">
        <v>7</v>
      </c>
      <c r="F85">
        <v>3</v>
      </c>
      <c r="G85" t="s">
        <v>523</v>
      </c>
      <c r="H85">
        <v>11</v>
      </c>
      <c r="I85">
        <v>3</v>
      </c>
      <c r="J85" t="s">
        <v>523</v>
      </c>
      <c r="K85">
        <v>-13</v>
      </c>
      <c r="L85">
        <v>3</v>
      </c>
      <c r="M85" t="s">
        <v>214</v>
      </c>
      <c r="N85">
        <v>-15</v>
      </c>
      <c r="O85">
        <v>3</v>
      </c>
      <c r="P85" t="s">
        <v>104</v>
      </c>
      <c r="Q85">
        <v>16</v>
      </c>
      <c r="R85">
        <v>3</v>
      </c>
      <c r="S85" t="s">
        <v>104</v>
      </c>
      <c r="T85">
        <v>-8</v>
      </c>
      <c r="U85">
        <v>3</v>
      </c>
      <c r="V85" t="s">
        <v>523</v>
      </c>
      <c r="W85">
        <v>-9</v>
      </c>
      <c r="X85">
        <v>3</v>
      </c>
      <c r="Y85" t="s">
        <v>130</v>
      </c>
      <c r="Z85">
        <v>1</v>
      </c>
      <c r="AA85">
        <v>3</v>
      </c>
      <c r="AB85" t="s">
        <v>586</v>
      </c>
      <c r="AC85">
        <v>4</v>
      </c>
      <c r="AD85">
        <v>3</v>
      </c>
      <c r="AE85" t="s">
        <v>214</v>
      </c>
      <c r="AF85">
        <v>1</v>
      </c>
      <c r="AG85">
        <v>3</v>
      </c>
      <c r="AH85" t="s">
        <v>523</v>
      </c>
      <c r="AI85">
        <v>2</v>
      </c>
      <c r="AJ85">
        <v>3</v>
      </c>
      <c r="AK85" t="s">
        <v>214</v>
      </c>
      <c r="AL85">
        <v>-1</v>
      </c>
      <c r="AM85">
        <v>3</v>
      </c>
      <c r="AN85" t="s">
        <v>214</v>
      </c>
      <c r="AO85">
        <v>-1</v>
      </c>
      <c r="AP85">
        <v>3</v>
      </c>
      <c r="AS85">
        <v>3</v>
      </c>
      <c r="AT85" t="s">
        <v>570</v>
      </c>
      <c r="AU85">
        <v>-8</v>
      </c>
      <c r="AV85">
        <v>3</v>
      </c>
      <c r="AW85" t="s">
        <v>214</v>
      </c>
      <c r="AX85">
        <v>24</v>
      </c>
      <c r="AY85">
        <v>3</v>
      </c>
      <c r="AZ85" t="s">
        <v>214</v>
      </c>
      <c r="BA85">
        <v>11</v>
      </c>
      <c r="BB85">
        <v>3</v>
      </c>
      <c r="BC85" t="s">
        <v>214</v>
      </c>
      <c r="BD85">
        <v>-5</v>
      </c>
      <c r="BE85">
        <v>3</v>
      </c>
    </row>
    <row r="86" spans="1:57" x14ac:dyDescent="0.25">
      <c r="A86" t="s">
        <v>104</v>
      </c>
      <c r="B86">
        <v>4</v>
      </c>
      <c r="C86">
        <v>4</v>
      </c>
      <c r="D86" t="s">
        <v>214</v>
      </c>
      <c r="E86">
        <v>7</v>
      </c>
      <c r="F86">
        <v>4</v>
      </c>
      <c r="G86" t="s">
        <v>214</v>
      </c>
      <c r="H86">
        <v>11</v>
      </c>
      <c r="I86">
        <v>4</v>
      </c>
      <c r="J86" t="s">
        <v>214</v>
      </c>
      <c r="K86">
        <v>-13</v>
      </c>
      <c r="L86">
        <v>4</v>
      </c>
      <c r="M86" t="s">
        <v>63</v>
      </c>
      <c r="N86">
        <v>-15</v>
      </c>
      <c r="O86">
        <v>4</v>
      </c>
      <c r="P86" t="s">
        <v>214</v>
      </c>
      <c r="Q86">
        <v>16</v>
      </c>
      <c r="R86">
        <v>4</v>
      </c>
      <c r="S86" t="s">
        <v>214</v>
      </c>
      <c r="T86">
        <v>-8</v>
      </c>
      <c r="U86">
        <v>4</v>
      </c>
      <c r="V86" t="s">
        <v>214</v>
      </c>
      <c r="W86">
        <v>-9</v>
      </c>
      <c r="X86">
        <v>4</v>
      </c>
      <c r="Y86" t="s">
        <v>595</v>
      </c>
      <c r="Z86">
        <v>1</v>
      </c>
      <c r="AA86">
        <v>4</v>
      </c>
      <c r="AB86" t="s">
        <v>595</v>
      </c>
      <c r="AC86">
        <v>4</v>
      </c>
      <c r="AD86">
        <v>4</v>
      </c>
      <c r="AE86" t="s">
        <v>595</v>
      </c>
      <c r="AF86">
        <v>1</v>
      </c>
      <c r="AG86">
        <v>4</v>
      </c>
      <c r="AH86" t="s">
        <v>586</v>
      </c>
      <c r="AI86">
        <v>2</v>
      </c>
      <c r="AJ86">
        <v>4</v>
      </c>
      <c r="AK86" t="s">
        <v>586</v>
      </c>
      <c r="AL86">
        <v>-1</v>
      </c>
      <c r="AM86">
        <v>4</v>
      </c>
      <c r="AN86" t="s">
        <v>586</v>
      </c>
      <c r="AO86">
        <v>-1</v>
      </c>
      <c r="AP86">
        <v>4</v>
      </c>
      <c r="AS86">
        <v>4</v>
      </c>
      <c r="AT86" t="s">
        <v>214</v>
      </c>
      <c r="AU86">
        <v>-8</v>
      </c>
      <c r="AV86">
        <v>4</v>
      </c>
      <c r="AW86" t="s">
        <v>586</v>
      </c>
      <c r="AX86">
        <v>24</v>
      </c>
      <c r="AY86">
        <v>4</v>
      </c>
      <c r="AZ86" t="s">
        <v>586</v>
      </c>
      <c r="BA86">
        <v>11</v>
      </c>
      <c r="BB86">
        <v>4</v>
      </c>
      <c r="BC86" t="s">
        <v>586</v>
      </c>
      <c r="BD86">
        <v>-5</v>
      </c>
      <c r="BE86">
        <v>4</v>
      </c>
    </row>
    <row r="87" spans="1:57" x14ac:dyDescent="0.25">
      <c r="A87" t="s">
        <v>570</v>
      </c>
      <c r="B87">
        <v>-6</v>
      </c>
      <c r="C87">
        <v>1</v>
      </c>
      <c r="D87" t="s">
        <v>615</v>
      </c>
      <c r="E87">
        <v>-10</v>
      </c>
      <c r="F87">
        <v>1</v>
      </c>
      <c r="G87" t="s">
        <v>363</v>
      </c>
      <c r="H87">
        <v>1</v>
      </c>
      <c r="I87">
        <v>1</v>
      </c>
      <c r="J87" t="s">
        <v>363</v>
      </c>
      <c r="K87">
        <v>2</v>
      </c>
      <c r="L87">
        <v>1</v>
      </c>
      <c r="M87" t="s">
        <v>53</v>
      </c>
      <c r="N87">
        <v>-6</v>
      </c>
      <c r="O87">
        <v>1</v>
      </c>
      <c r="P87" t="s">
        <v>363</v>
      </c>
      <c r="Q87">
        <v>8</v>
      </c>
      <c r="R87">
        <v>1</v>
      </c>
      <c r="S87" t="s">
        <v>363</v>
      </c>
      <c r="T87">
        <v>14</v>
      </c>
      <c r="U87">
        <v>1</v>
      </c>
      <c r="V87" t="s">
        <v>363</v>
      </c>
      <c r="W87">
        <v>-4</v>
      </c>
      <c r="X87">
        <v>1</v>
      </c>
      <c r="Y87" t="s">
        <v>363</v>
      </c>
      <c r="Z87">
        <v>10</v>
      </c>
      <c r="AA87">
        <v>1</v>
      </c>
      <c r="AB87" t="s">
        <v>363</v>
      </c>
      <c r="AC87">
        <v>-7</v>
      </c>
      <c r="AD87">
        <v>1</v>
      </c>
      <c r="AE87" t="s">
        <v>482</v>
      </c>
      <c r="AF87">
        <v>7</v>
      </c>
      <c r="AG87">
        <v>1</v>
      </c>
      <c r="AH87" t="s">
        <v>363</v>
      </c>
      <c r="AI87">
        <v>33</v>
      </c>
      <c r="AJ87">
        <v>1</v>
      </c>
      <c r="AK87" t="s">
        <v>363</v>
      </c>
      <c r="AL87">
        <v>9</v>
      </c>
      <c r="AM87">
        <v>1</v>
      </c>
      <c r="AN87" t="s">
        <v>363</v>
      </c>
      <c r="AO87">
        <v>9</v>
      </c>
      <c r="AP87">
        <v>1</v>
      </c>
      <c r="AS87">
        <v>1</v>
      </c>
      <c r="AT87" t="s">
        <v>615</v>
      </c>
      <c r="AU87">
        <v>-3</v>
      </c>
      <c r="AV87">
        <v>1</v>
      </c>
      <c r="AW87" t="s">
        <v>568</v>
      </c>
      <c r="AX87">
        <v>8</v>
      </c>
      <c r="AY87">
        <v>1</v>
      </c>
      <c r="AZ87" t="s">
        <v>622</v>
      </c>
      <c r="BA87">
        <v>-3</v>
      </c>
      <c r="BB87">
        <v>1</v>
      </c>
      <c r="BC87" t="s">
        <v>622</v>
      </c>
      <c r="BD87">
        <v>0</v>
      </c>
      <c r="BE87">
        <v>1</v>
      </c>
    </row>
    <row r="88" spans="1:57" x14ac:dyDescent="0.25">
      <c r="A88" t="s">
        <v>617</v>
      </c>
      <c r="B88">
        <v>-6</v>
      </c>
      <c r="C88">
        <v>2</v>
      </c>
      <c r="D88" t="s">
        <v>363</v>
      </c>
      <c r="E88">
        <v>-10</v>
      </c>
      <c r="F88">
        <v>2</v>
      </c>
      <c r="G88" t="s">
        <v>477</v>
      </c>
      <c r="H88">
        <v>1</v>
      </c>
      <c r="I88">
        <v>2</v>
      </c>
      <c r="J88" t="s">
        <v>568</v>
      </c>
      <c r="K88">
        <v>2</v>
      </c>
      <c r="L88">
        <v>2</v>
      </c>
      <c r="M88" t="s">
        <v>363</v>
      </c>
      <c r="N88">
        <v>-6</v>
      </c>
      <c r="O88">
        <v>2</v>
      </c>
      <c r="P88" t="s">
        <v>63</v>
      </c>
      <c r="Q88">
        <v>8</v>
      </c>
      <c r="R88">
        <v>2</v>
      </c>
      <c r="S88" t="s">
        <v>63</v>
      </c>
      <c r="T88">
        <v>14</v>
      </c>
      <c r="U88">
        <v>2</v>
      </c>
      <c r="V88" t="s">
        <v>482</v>
      </c>
      <c r="W88">
        <v>-4</v>
      </c>
      <c r="X88">
        <v>2</v>
      </c>
      <c r="Y88" t="s">
        <v>482</v>
      </c>
      <c r="Z88">
        <v>10</v>
      </c>
      <c r="AA88">
        <v>2</v>
      </c>
      <c r="AB88" t="s">
        <v>482</v>
      </c>
      <c r="AC88">
        <v>-7</v>
      </c>
      <c r="AD88">
        <v>2</v>
      </c>
      <c r="AE88" t="s">
        <v>362</v>
      </c>
      <c r="AF88">
        <v>7</v>
      </c>
      <c r="AG88">
        <v>2</v>
      </c>
      <c r="AH88" t="s">
        <v>482</v>
      </c>
      <c r="AI88">
        <v>33</v>
      </c>
      <c r="AJ88">
        <v>2</v>
      </c>
      <c r="AK88" t="s">
        <v>523</v>
      </c>
      <c r="AL88">
        <v>9</v>
      </c>
      <c r="AM88">
        <v>2</v>
      </c>
      <c r="AN88" t="s">
        <v>523</v>
      </c>
      <c r="AO88">
        <v>9</v>
      </c>
      <c r="AP88">
        <v>2</v>
      </c>
      <c r="AS88">
        <v>2</v>
      </c>
      <c r="AT88" t="s">
        <v>523</v>
      </c>
      <c r="AU88">
        <v>-3</v>
      </c>
      <c r="AV88">
        <v>2</v>
      </c>
      <c r="AW88" t="s">
        <v>482</v>
      </c>
      <c r="AX88">
        <v>8</v>
      </c>
      <c r="AY88">
        <v>2</v>
      </c>
      <c r="AZ88" t="s">
        <v>482</v>
      </c>
      <c r="BA88">
        <v>-3</v>
      </c>
      <c r="BB88">
        <v>2</v>
      </c>
      <c r="BC88" t="s">
        <v>482</v>
      </c>
      <c r="BD88">
        <v>0</v>
      </c>
      <c r="BE88">
        <v>2</v>
      </c>
    </row>
    <row r="89" spans="1:57" x14ac:dyDescent="0.25">
      <c r="A89" t="s">
        <v>482</v>
      </c>
      <c r="B89">
        <v>-6</v>
      </c>
      <c r="C89">
        <v>4</v>
      </c>
      <c r="D89" t="s">
        <v>629</v>
      </c>
      <c r="E89">
        <v>-10</v>
      </c>
      <c r="F89">
        <v>4</v>
      </c>
      <c r="G89" t="s">
        <v>63</v>
      </c>
      <c r="H89">
        <v>1</v>
      </c>
      <c r="I89">
        <v>4</v>
      </c>
      <c r="J89" t="s">
        <v>477</v>
      </c>
      <c r="K89">
        <v>2</v>
      </c>
      <c r="L89">
        <v>4</v>
      </c>
      <c r="M89" t="s">
        <v>477</v>
      </c>
      <c r="N89">
        <v>-6</v>
      </c>
      <c r="O89">
        <v>4</v>
      </c>
      <c r="P89" t="s">
        <v>477</v>
      </c>
      <c r="Q89">
        <v>8</v>
      </c>
      <c r="R89">
        <v>4</v>
      </c>
      <c r="S89" t="s">
        <v>477</v>
      </c>
      <c r="T89">
        <v>14</v>
      </c>
      <c r="U89">
        <v>4</v>
      </c>
      <c r="V89" t="s">
        <v>18</v>
      </c>
      <c r="W89">
        <v>-4</v>
      </c>
      <c r="X89">
        <v>4</v>
      </c>
      <c r="Y89" t="s">
        <v>18</v>
      </c>
      <c r="Z89">
        <v>10</v>
      </c>
      <c r="AA89">
        <v>4</v>
      </c>
      <c r="AB89" t="s">
        <v>18</v>
      </c>
      <c r="AC89">
        <v>-7</v>
      </c>
      <c r="AD89">
        <v>4</v>
      </c>
      <c r="AE89" t="s">
        <v>18</v>
      </c>
      <c r="AF89">
        <v>7</v>
      </c>
      <c r="AG89">
        <v>4</v>
      </c>
      <c r="AH89" t="s">
        <v>18</v>
      </c>
      <c r="AI89">
        <v>33</v>
      </c>
      <c r="AJ89">
        <v>4</v>
      </c>
      <c r="AK89" t="s">
        <v>18</v>
      </c>
      <c r="AL89">
        <v>9</v>
      </c>
      <c r="AM89">
        <v>4</v>
      </c>
      <c r="AN89" t="s">
        <v>18</v>
      </c>
      <c r="AO89">
        <v>9</v>
      </c>
      <c r="AP89">
        <v>4</v>
      </c>
      <c r="AS89">
        <v>4</v>
      </c>
      <c r="AT89" t="s">
        <v>18</v>
      </c>
      <c r="AU89">
        <v>-3</v>
      </c>
      <c r="AV89">
        <v>4</v>
      </c>
      <c r="AW89" t="s">
        <v>18</v>
      </c>
      <c r="AX89">
        <v>8</v>
      </c>
      <c r="AY89">
        <v>4</v>
      </c>
      <c r="AZ89" t="s">
        <v>18</v>
      </c>
      <c r="BA89">
        <v>-3</v>
      </c>
      <c r="BB89">
        <v>4</v>
      </c>
      <c r="BC89" t="s">
        <v>18</v>
      </c>
      <c r="BD89">
        <v>0</v>
      </c>
      <c r="BE89">
        <v>4</v>
      </c>
    </row>
    <row r="90" spans="1:57" x14ac:dyDescent="0.25">
      <c r="A90" t="s">
        <v>53</v>
      </c>
      <c r="B90">
        <v>16</v>
      </c>
      <c r="C90">
        <v>1</v>
      </c>
      <c r="D90" t="s">
        <v>53</v>
      </c>
      <c r="E90">
        <v>-15</v>
      </c>
      <c r="F90">
        <v>1</v>
      </c>
      <c r="G90" t="s">
        <v>615</v>
      </c>
      <c r="H90">
        <v>6</v>
      </c>
      <c r="I90">
        <v>1</v>
      </c>
      <c r="J90" t="s">
        <v>615</v>
      </c>
      <c r="K90">
        <v>-2</v>
      </c>
      <c r="L90">
        <v>1</v>
      </c>
      <c r="M90" t="s">
        <v>615</v>
      </c>
      <c r="N90">
        <v>15</v>
      </c>
      <c r="O90">
        <v>1</v>
      </c>
      <c r="P90" t="s">
        <v>615</v>
      </c>
      <c r="Q90">
        <v>19</v>
      </c>
      <c r="R90">
        <v>1</v>
      </c>
      <c r="S90" t="s">
        <v>615</v>
      </c>
      <c r="T90">
        <v>7</v>
      </c>
      <c r="U90">
        <v>1</v>
      </c>
      <c r="V90" t="s">
        <v>654</v>
      </c>
      <c r="W90">
        <v>12</v>
      </c>
      <c r="X90">
        <v>1</v>
      </c>
      <c r="Y90" t="s">
        <v>615</v>
      </c>
      <c r="Z90">
        <v>10</v>
      </c>
      <c r="AA90">
        <v>1</v>
      </c>
      <c r="AB90" t="s">
        <v>615</v>
      </c>
      <c r="AC90">
        <v>23</v>
      </c>
      <c r="AD90">
        <v>1</v>
      </c>
      <c r="AE90" t="s">
        <v>615</v>
      </c>
      <c r="AF90">
        <v>-17</v>
      </c>
      <c r="AG90">
        <v>1</v>
      </c>
      <c r="AH90" t="s">
        <v>615</v>
      </c>
      <c r="AI90">
        <v>-4</v>
      </c>
      <c r="AJ90">
        <v>1</v>
      </c>
      <c r="AK90" t="s">
        <v>615</v>
      </c>
      <c r="AL90">
        <v>15</v>
      </c>
      <c r="AM90">
        <v>1</v>
      </c>
      <c r="AN90" t="s">
        <v>615</v>
      </c>
      <c r="AO90">
        <v>15</v>
      </c>
      <c r="AP90">
        <v>1</v>
      </c>
      <c r="AS90">
        <v>1</v>
      </c>
      <c r="AT90" t="s">
        <v>645</v>
      </c>
      <c r="AU90">
        <v>-1</v>
      </c>
      <c r="AV90">
        <v>1</v>
      </c>
      <c r="AW90" t="s">
        <v>615</v>
      </c>
      <c r="AX90">
        <v>-4</v>
      </c>
      <c r="AY90">
        <v>1</v>
      </c>
      <c r="AZ90" t="s">
        <v>615</v>
      </c>
      <c r="BA90">
        <v>9</v>
      </c>
      <c r="BB90">
        <v>1</v>
      </c>
      <c r="BC90" t="s">
        <v>615</v>
      </c>
      <c r="BD90">
        <v>-2</v>
      </c>
      <c r="BE90">
        <v>1</v>
      </c>
    </row>
    <row r="91" spans="1:57" x14ac:dyDescent="0.25">
      <c r="A91" t="s">
        <v>523</v>
      </c>
      <c r="B91">
        <v>16</v>
      </c>
      <c r="C91">
        <v>2</v>
      </c>
      <c r="D91" t="s">
        <v>482</v>
      </c>
      <c r="E91">
        <v>-15</v>
      </c>
      <c r="F91">
        <v>2</v>
      </c>
      <c r="G91" t="s">
        <v>482</v>
      </c>
      <c r="H91">
        <v>6</v>
      </c>
      <c r="I91">
        <v>2</v>
      </c>
      <c r="J91" t="s">
        <v>482</v>
      </c>
      <c r="K91">
        <v>-2</v>
      </c>
      <c r="L91">
        <v>2</v>
      </c>
      <c r="M91" t="s">
        <v>629</v>
      </c>
      <c r="N91">
        <v>15</v>
      </c>
      <c r="O91">
        <v>2</v>
      </c>
      <c r="P91" t="s">
        <v>629</v>
      </c>
      <c r="Q91">
        <v>19</v>
      </c>
      <c r="R91">
        <v>2</v>
      </c>
      <c r="S91" t="s">
        <v>629</v>
      </c>
      <c r="T91">
        <v>7</v>
      </c>
      <c r="U91">
        <v>2</v>
      </c>
      <c r="V91" t="s">
        <v>629</v>
      </c>
      <c r="W91">
        <v>12</v>
      </c>
      <c r="X91">
        <v>2</v>
      </c>
      <c r="Y91" t="s">
        <v>629</v>
      </c>
      <c r="Z91">
        <v>10</v>
      </c>
      <c r="AA91">
        <v>2</v>
      </c>
      <c r="AB91" t="s">
        <v>629</v>
      </c>
      <c r="AC91">
        <v>23</v>
      </c>
      <c r="AD91">
        <v>2</v>
      </c>
      <c r="AE91" t="s">
        <v>579</v>
      </c>
      <c r="AF91">
        <v>-17</v>
      </c>
      <c r="AG91">
        <v>2</v>
      </c>
      <c r="AH91" t="s">
        <v>629</v>
      </c>
      <c r="AI91">
        <v>-4</v>
      </c>
      <c r="AJ91">
        <v>2</v>
      </c>
      <c r="AK91" t="s">
        <v>629</v>
      </c>
      <c r="AL91">
        <v>15</v>
      </c>
      <c r="AM91">
        <v>2</v>
      </c>
      <c r="AN91" t="s">
        <v>629</v>
      </c>
      <c r="AO91">
        <v>15</v>
      </c>
      <c r="AP91">
        <v>2</v>
      </c>
      <c r="AS91">
        <v>2</v>
      </c>
      <c r="AT91" t="s">
        <v>104</v>
      </c>
      <c r="AU91">
        <v>-1</v>
      </c>
      <c r="AV91">
        <v>2</v>
      </c>
      <c r="AW91" t="s">
        <v>629</v>
      </c>
      <c r="AX91">
        <v>-4</v>
      </c>
      <c r="AY91">
        <v>2</v>
      </c>
      <c r="AZ91" t="s">
        <v>629</v>
      </c>
      <c r="BA91">
        <v>9</v>
      </c>
      <c r="BB91">
        <v>2</v>
      </c>
      <c r="BC91" t="s">
        <v>629</v>
      </c>
      <c r="BD91">
        <v>-2</v>
      </c>
      <c r="BE91">
        <v>2</v>
      </c>
    </row>
    <row r="92" spans="1:57" x14ac:dyDescent="0.25">
      <c r="A92" t="s">
        <v>77</v>
      </c>
      <c r="B92">
        <v>16</v>
      </c>
      <c r="C92">
        <v>4</v>
      </c>
      <c r="D92" t="s">
        <v>18</v>
      </c>
      <c r="E92">
        <v>-15</v>
      </c>
      <c r="F92">
        <v>4</v>
      </c>
      <c r="G92" t="s">
        <v>629</v>
      </c>
      <c r="H92">
        <v>6</v>
      </c>
      <c r="I92">
        <v>4</v>
      </c>
      <c r="J92" t="s">
        <v>629</v>
      </c>
      <c r="K92">
        <v>-2</v>
      </c>
      <c r="L92">
        <v>4</v>
      </c>
      <c r="M92" t="s">
        <v>77</v>
      </c>
      <c r="N92">
        <v>15</v>
      </c>
      <c r="O92">
        <v>4</v>
      </c>
      <c r="P92" t="s">
        <v>77</v>
      </c>
      <c r="Q92">
        <v>19</v>
      </c>
      <c r="R92">
        <v>4</v>
      </c>
      <c r="S92" t="s">
        <v>77</v>
      </c>
      <c r="T92">
        <v>7</v>
      </c>
      <c r="U92">
        <v>4</v>
      </c>
      <c r="V92" t="s">
        <v>77</v>
      </c>
      <c r="W92">
        <v>12</v>
      </c>
      <c r="X92">
        <v>4</v>
      </c>
      <c r="Y92" t="s">
        <v>77</v>
      </c>
      <c r="Z92">
        <v>10</v>
      </c>
      <c r="AA92">
        <v>4</v>
      </c>
      <c r="AB92" t="s">
        <v>77</v>
      </c>
      <c r="AC92">
        <v>23</v>
      </c>
      <c r="AD92">
        <v>4</v>
      </c>
      <c r="AE92" t="s">
        <v>77</v>
      </c>
      <c r="AF92">
        <v>-17</v>
      </c>
      <c r="AG92">
        <v>4</v>
      </c>
      <c r="AH92" t="s">
        <v>77</v>
      </c>
      <c r="AI92">
        <v>-4</v>
      </c>
      <c r="AJ92">
        <v>4</v>
      </c>
      <c r="AK92" t="s">
        <v>77</v>
      </c>
      <c r="AL92">
        <v>15</v>
      </c>
      <c r="AM92">
        <v>4</v>
      </c>
      <c r="AN92" t="s">
        <v>77</v>
      </c>
      <c r="AO92">
        <v>15</v>
      </c>
      <c r="AP92">
        <v>4</v>
      </c>
      <c r="AS92">
        <v>4</v>
      </c>
      <c r="AT92" t="s">
        <v>63</v>
      </c>
      <c r="AU92">
        <v>-1</v>
      </c>
      <c r="AV92">
        <v>4</v>
      </c>
      <c r="AW92" t="s">
        <v>77</v>
      </c>
      <c r="AX92">
        <v>-4</v>
      </c>
      <c r="AY92">
        <v>4</v>
      </c>
      <c r="AZ92" t="s">
        <v>77</v>
      </c>
      <c r="BA92">
        <v>9</v>
      </c>
      <c r="BB92">
        <v>4</v>
      </c>
      <c r="BC92" t="s">
        <v>77</v>
      </c>
      <c r="BD92">
        <v>-2</v>
      </c>
      <c r="BE92">
        <v>4</v>
      </c>
    </row>
    <row r="93" spans="1:57" x14ac:dyDescent="0.25">
      <c r="A93" t="s">
        <v>622</v>
      </c>
      <c r="B93">
        <v>13</v>
      </c>
      <c r="C93">
        <v>1</v>
      </c>
      <c r="D93" t="s">
        <v>586</v>
      </c>
      <c r="E93">
        <v>8</v>
      </c>
      <c r="F93">
        <v>1</v>
      </c>
      <c r="G93" t="s">
        <v>586</v>
      </c>
      <c r="H93">
        <v>5</v>
      </c>
      <c r="I93">
        <v>1</v>
      </c>
      <c r="J93" t="s">
        <v>586</v>
      </c>
      <c r="K93">
        <v>8</v>
      </c>
      <c r="L93">
        <v>1</v>
      </c>
      <c r="M93" t="s">
        <v>617</v>
      </c>
      <c r="N93">
        <v>2</v>
      </c>
      <c r="O93">
        <v>1</v>
      </c>
      <c r="P93" t="s">
        <v>586</v>
      </c>
      <c r="Q93">
        <v>-12</v>
      </c>
      <c r="R93">
        <v>1</v>
      </c>
      <c r="S93" t="s">
        <v>482</v>
      </c>
      <c r="T93">
        <v>-8</v>
      </c>
      <c r="U93">
        <v>1</v>
      </c>
      <c r="V93" t="s">
        <v>63</v>
      </c>
      <c r="W93">
        <v>-1</v>
      </c>
      <c r="X93">
        <v>1</v>
      </c>
      <c r="Y93" t="s">
        <v>63</v>
      </c>
      <c r="Z93">
        <v>2</v>
      </c>
      <c r="AA93">
        <v>1</v>
      </c>
      <c r="AB93" t="s">
        <v>63</v>
      </c>
      <c r="AC93">
        <v>8</v>
      </c>
      <c r="AD93">
        <v>1</v>
      </c>
      <c r="AE93" t="s">
        <v>63</v>
      </c>
      <c r="AF93">
        <v>27</v>
      </c>
      <c r="AG93">
        <v>1</v>
      </c>
      <c r="AH93" t="s">
        <v>63</v>
      </c>
      <c r="AI93">
        <v>8</v>
      </c>
      <c r="AJ93">
        <v>1</v>
      </c>
      <c r="AK93" t="s">
        <v>63</v>
      </c>
      <c r="AL93">
        <v>7</v>
      </c>
      <c r="AM93">
        <v>1</v>
      </c>
      <c r="AN93" t="s">
        <v>63</v>
      </c>
      <c r="AO93">
        <v>7</v>
      </c>
      <c r="AP93">
        <v>1</v>
      </c>
      <c r="AS93">
        <v>1</v>
      </c>
      <c r="AT93" t="s">
        <v>97</v>
      </c>
      <c r="AU93">
        <v>-4</v>
      </c>
      <c r="AV93">
        <v>1</v>
      </c>
      <c r="AW93" t="s">
        <v>579</v>
      </c>
      <c r="AX93">
        <v>-1</v>
      </c>
      <c r="AY93">
        <v>1</v>
      </c>
      <c r="AZ93" t="s">
        <v>477</v>
      </c>
      <c r="BA93">
        <v>11</v>
      </c>
      <c r="BB93">
        <v>1</v>
      </c>
      <c r="BC93" t="s">
        <v>477</v>
      </c>
      <c r="BD93">
        <v>5</v>
      </c>
      <c r="BE93">
        <v>1</v>
      </c>
    </row>
    <row r="94" spans="1:57" x14ac:dyDescent="0.25">
      <c r="A94" t="s">
        <v>18</v>
      </c>
      <c r="B94">
        <v>13</v>
      </c>
      <c r="C94">
        <v>4</v>
      </c>
      <c r="D94" t="s">
        <v>63</v>
      </c>
      <c r="E94">
        <v>8</v>
      </c>
      <c r="F94">
        <v>4</v>
      </c>
      <c r="G94" t="s">
        <v>18</v>
      </c>
      <c r="H94">
        <v>5</v>
      </c>
      <c r="I94">
        <v>4</v>
      </c>
      <c r="J94" t="s">
        <v>18</v>
      </c>
      <c r="K94">
        <v>8</v>
      </c>
      <c r="L94">
        <v>4</v>
      </c>
      <c r="M94" t="s">
        <v>18</v>
      </c>
      <c r="N94">
        <v>2</v>
      </c>
      <c r="O94">
        <v>4</v>
      </c>
      <c r="P94" t="s">
        <v>18</v>
      </c>
      <c r="Q94">
        <v>-12</v>
      </c>
      <c r="R94">
        <v>4</v>
      </c>
      <c r="S94" t="s">
        <v>18</v>
      </c>
      <c r="T94">
        <v>-8</v>
      </c>
      <c r="U94">
        <v>4</v>
      </c>
      <c r="V94" t="s">
        <v>610</v>
      </c>
      <c r="W94">
        <v>-1</v>
      </c>
      <c r="X94">
        <v>4</v>
      </c>
      <c r="Y94" t="s">
        <v>477</v>
      </c>
      <c r="Z94">
        <v>2</v>
      </c>
      <c r="AA94">
        <v>4</v>
      </c>
      <c r="AB94" t="s">
        <v>477</v>
      </c>
      <c r="AC94">
        <v>8</v>
      </c>
      <c r="AD94">
        <v>4</v>
      </c>
      <c r="AE94" t="s">
        <v>477</v>
      </c>
      <c r="AF94">
        <v>27</v>
      </c>
      <c r="AG94">
        <v>4</v>
      </c>
      <c r="AH94" t="s">
        <v>477</v>
      </c>
      <c r="AI94">
        <v>8</v>
      </c>
      <c r="AJ94">
        <v>4</v>
      </c>
      <c r="AK94" t="s">
        <v>477</v>
      </c>
      <c r="AL94">
        <v>7</v>
      </c>
      <c r="AM94">
        <v>4</v>
      </c>
      <c r="AN94" t="s">
        <v>477</v>
      </c>
      <c r="AO94">
        <v>7</v>
      </c>
      <c r="AP94">
        <v>4</v>
      </c>
      <c r="AS94">
        <v>4</v>
      </c>
      <c r="AT94" t="s">
        <v>477</v>
      </c>
      <c r="AU94">
        <v>-4</v>
      </c>
      <c r="AV94">
        <v>4</v>
      </c>
      <c r="AW94" t="s">
        <v>63</v>
      </c>
      <c r="AX94">
        <v>-1</v>
      </c>
      <c r="AY94">
        <v>4</v>
      </c>
      <c r="AZ94" t="s">
        <v>63</v>
      </c>
      <c r="BA94">
        <v>11</v>
      </c>
      <c r="BB94">
        <v>4</v>
      </c>
      <c r="BC94" t="s">
        <v>63</v>
      </c>
      <c r="BD94">
        <v>5</v>
      </c>
      <c r="BE94">
        <v>4</v>
      </c>
    </row>
    <row r="95" spans="1:57" x14ac:dyDescent="0.25">
      <c r="G95">
        <v>0</v>
      </c>
      <c r="H95">
        <v>-8</v>
      </c>
      <c r="I95">
        <v>1</v>
      </c>
      <c r="M95">
        <v>0</v>
      </c>
      <c r="N95">
        <v>0</v>
      </c>
      <c r="O95">
        <v>1</v>
      </c>
      <c r="P95" t="s">
        <v>648</v>
      </c>
      <c r="Q95">
        <v>2</v>
      </c>
      <c r="R95">
        <v>1</v>
      </c>
      <c r="V95">
        <v>0</v>
      </c>
      <c r="W95">
        <v>-12</v>
      </c>
      <c r="X95">
        <v>1</v>
      </c>
      <c r="Y95" t="s">
        <v>519</v>
      </c>
      <c r="Z95">
        <v>-6</v>
      </c>
      <c r="AA95">
        <v>1</v>
      </c>
      <c r="AB95" t="s">
        <v>519</v>
      </c>
      <c r="AC95">
        <v>3</v>
      </c>
      <c r="AD95">
        <v>1</v>
      </c>
      <c r="AE95" t="s">
        <v>643</v>
      </c>
      <c r="AF95">
        <v>16</v>
      </c>
      <c r="AG95">
        <v>1</v>
      </c>
      <c r="AH95" t="s">
        <v>111</v>
      </c>
      <c r="AI95">
        <v>8</v>
      </c>
      <c r="AJ95">
        <v>1</v>
      </c>
      <c r="AK95" t="s">
        <v>613</v>
      </c>
      <c r="AL95">
        <v>-2</v>
      </c>
      <c r="AM95">
        <v>1</v>
      </c>
      <c r="AN95" t="s">
        <v>613</v>
      </c>
      <c r="AO95">
        <v>-2</v>
      </c>
      <c r="AP95">
        <v>1</v>
      </c>
      <c r="AQ95" t="s">
        <v>613</v>
      </c>
      <c r="AR95">
        <v>-25</v>
      </c>
      <c r="AS95">
        <v>1</v>
      </c>
      <c r="AW95" t="s">
        <v>613</v>
      </c>
      <c r="AX95">
        <v>-25</v>
      </c>
      <c r="AY95">
        <v>1</v>
      </c>
      <c r="AZ95" t="s">
        <v>644</v>
      </c>
      <c r="BA95">
        <v>-19</v>
      </c>
      <c r="BB95">
        <v>1</v>
      </c>
    </row>
    <row r="96" spans="1:57" x14ac:dyDescent="0.25">
      <c r="G96" t="s">
        <v>644</v>
      </c>
      <c r="H96">
        <v>-8</v>
      </c>
      <c r="I96">
        <v>2</v>
      </c>
      <c r="M96" t="s">
        <v>647</v>
      </c>
      <c r="N96">
        <v>0</v>
      </c>
      <c r="O96">
        <v>2</v>
      </c>
      <c r="P96" t="s">
        <v>111</v>
      </c>
      <c r="Q96">
        <v>2</v>
      </c>
      <c r="R96">
        <v>2</v>
      </c>
      <c r="V96" t="s">
        <v>655</v>
      </c>
      <c r="W96">
        <v>-12</v>
      </c>
      <c r="X96">
        <v>2</v>
      </c>
      <c r="Y96" t="s">
        <v>655</v>
      </c>
      <c r="Z96">
        <v>-6</v>
      </c>
      <c r="AA96">
        <v>2</v>
      </c>
      <c r="AB96" t="s">
        <v>656</v>
      </c>
      <c r="AC96">
        <v>3</v>
      </c>
      <c r="AD96">
        <v>2</v>
      </c>
      <c r="AE96" t="s">
        <v>656</v>
      </c>
      <c r="AF96">
        <v>16</v>
      </c>
      <c r="AG96">
        <v>2</v>
      </c>
      <c r="AH96" t="s">
        <v>655</v>
      </c>
      <c r="AI96">
        <v>8</v>
      </c>
      <c r="AJ96">
        <v>2</v>
      </c>
      <c r="AK96" t="s">
        <v>644</v>
      </c>
      <c r="AL96">
        <v>-2</v>
      </c>
      <c r="AM96">
        <v>2</v>
      </c>
      <c r="AN96" t="s">
        <v>644</v>
      </c>
      <c r="AO96">
        <v>-2</v>
      </c>
      <c r="AP96">
        <v>2</v>
      </c>
      <c r="AQ96" t="s">
        <v>655</v>
      </c>
      <c r="AR96">
        <v>-25</v>
      </c>
      <c r="AS96">
        <v>2</v>
      </c>
      <c r="AW96" t="s">
        <v>655</v>
      </c>
      <c r="AX96">
        <v>-25</v>
      </c>
      <c r="AY96">
        <v>2</v>
      </c>
      <c r="AZ96" t="s">
        <v>111</v>
      </c>
      <c r="BA96">
        <v>-19</v>
      </c>
      <c r="BB96">
        <v>2</v>
      </c>
    </row>
    <row r="97" spans="7:54" x14ac:dyDescent="0.25">
      <c r="G97" t="s">
        <v>645</v>
      </c>
      <c r="H97">
        <v>-8</v>
      </c>
      <c r="I97">
        <v>3</v>
      </c>
      <c r="M97" t="s">
        <v>218</v>
      </c>
      <c r="N97">
        <v>0</v>
      </c>
      <c r="O97">
        <v>3</v>
      </c>
      <c r="P97" t="s">
        <v>650</v>
      </c>
      <c r="Q97">
        <v>2</v>
      </c>
      <c r="R97">
        <v>3</v>
      </c>
      <c r="V97">
        <v>0</v>
      </c>
      <c r="W97">
        <v>-12</v>
      </c>
      <c r="X97">
        <v>3</v>
      </c>
      <c r="Y97" t="s">
        <v>650</v>
      </c>
      <c r="Z97">
        <v>-6</v>
      </c>
      <c r="AA97">
        <v>3</v>
      </c>
      <c r="AB97" t="s">
        <v>53</v>
      </c>
      <c r="AC97">
        <v>3</v>
      </c>
      <c r="AD97">
        <v>3</v>
      </c>
      <c r="AE97" t="s">
        <v>53</v>
      </c>
      <c r="AF97">
        <v>16</v>
      </c>
      <c r="AG97">
        <v>3</v>
      </c>
      <c r="AH97" t="s">
        <v>643</v>
      </c>
      <c r="AI97">
        <v>8</v>
      </c>
      <c r="AJ97">
        <v>3</v>
      </c>
      <c r="AK97" t="s">
        <v>643</v>
      </c>
      <c r="AL97">
        <v>-2</v>
      </c>
      <c r="AM97">
        <v>3</v>
      </c>
      <c r="AN97" t="s">
        <v>643</v>
      </c>
      <c r="AO97">
        <v>-2</v>
      </c>
      <c r="AP97">
        <v>3</v>
      </c>
      <c r="AQ97" t="s">
        <v>111</v>
      </c>
      <c r="AR97">
        <v>-25</v>
      </c>
      <c r="AS97">
        <v>3</v>
      </c>
      <c r="AW97" t="s">
        <v>111</v>
      </c>
      <c r="AX97">
        <v>-25</v>
      </c>
      <c r="AY97">
        <v>3</v>
      </c>
      <c r="AZ97" t="s">
        <v>658</v>
      </c>
      <c r="BA97">
        <v>-19</v>
      </c>
      <c r="BB97">
        <v>3</v>
      </c>
    </row>
    <row r="98" spans="7:54" x14ac:dyDescent="0.25">
      <c r="G98" t="s">
        <v>646</v>
      </c>
      <c r="H98">
        <v>-8</v>
      </c>
      <c r="I98">
        <v>4</v>
      </c>
      <c r="M98" t="s">
        <v>646</v>
      </c>
      <c r="N98">
        <v>0</v>
      </c>
      <c r="O98">
        <v>4</v>
      </c>
      <c r="P98" t="s">
        <v>646</v>
      </c>
      <c r="Q98">
        <v>2</v>
      </c>
      <c r="R98">
        <v>4</v>
      </c>
      <c r="V98" t="s">
        <v>646</v>
      </c>
      <c r="W98">
        <v>-12</v>
      </c>
      <c r="X98">
        <v>4</v>
      </c>
      <c r="Y98" t="s">
        <v>646</v>
      </c>
      <c r="Z98">
        <v>-6</v>
      </c>
      <c r="AA98">
        <v>4</v>
      </c>
      <c r="AB98" t="s">
        <v>570</v>
      </c>
      <c r="AC98">
        <v>3</v>
      </c>
      <c r="AD98">
        <v>4</v>
      </c>
      <c r="AE98" t="s">
        <v>570</v>
      </c>
      <c r="AF98">
        <v>16</v>
      </c>
      <c r="AG98">
        <v>4</v>
      </c>
      <c r="AH98" t="s">
        <v>570</v>
      </c>
      <c r="AI98">
        <v>8</v>
      </c>
      <c r="AJ98">
        <v>4</v>
      </c>
      <c r="AK98" t="s">
        <v>645</v>
      </c>
      <c r="AL98">
        <v>-2</v>
      </c>
      <c r="AM98">
        <v>4</v>
      </c>
      <c r="AN98" t="s">
        <v>645</v>
      </c>
      <c r="AO98">
        <v>-2</v>
      </c>
      <c r="AP98">
        <v>4</v>
      </c>
      <c r="AQ98" t="s">
        <v>659</v>
      </c>
      <c r="AR98">
        <v>-25</v>
      </c>
      <c r="AS98">
        <v>4</v>
      </c>
      <c r="AW98" t="s">
        <v>643</v>
      </c>
      <c r="AX98">
        <v>-25</v>
      </c>
      <c r="AY98">
        <v>4</v>
      </c>
      <c r="AZ98" t="s">
        <v>645</v>
      </c>
      <c r="BA98">
        <v>-19</v>
      </c>
      <c r="BB98">
        <v>4</v>
      </c>
    </row>
    <row r="99" spans="7:54" x14ac:dyDescent="0.25">
      <c r="G99">
        <v>0</v>
      </c>
      <c r="H99">
        <v>-6</v>
      </c>
      <c r="I99">
        <v>1</v>
      </c>
      <c r="M99">
        <v>0</v>
      </c>
      <c r="N99">
        <v>21</v>
      </c>
      <c r="O99">
        <v>1</v>
      </c>
      <c r="P99" t="s">
        <v>644</v>
      </c>
      <c r="Q99">
        <v>1</v>
      </c>
      <c r="R99">
        <v>1</v>
      </c>
      <c r="V99" t="s">
        <v>613</v>
      </c>
      <c r="W99">
        <v>-21</v>
      </c>
      <c r="X99">
        <v>1</v>
      </c>
      <c r="Y99" t="s">
        <v>644</v>
      </c>
      <c r="Z99">
        <v>-19</v>
      </c>
      <c r="AA99">
        <v>1</v>
      </c>
      <c r="AB99" t="s">
        <v>644</v>
      </c>
      <c r="AC99">
        <v>-2</v>
      </c>
      <c r="AD99">
        <v>1</v>
      </c>
      <c r="AE99" t="s">
        <v>644</v>
      </c>
      <c r="AF99">
        <v>-5</v>
      </c>
      <c r="AG99">
        <v>1</v>
      </c>
      <c r="AH99" t="s">
        <v>644</v>
      </c>
      <c r="AI99">
        <v>7</v>
      </c>
      <c r="AJ99">
        <v>1</v>
      </c>
      <c r="AK99">
        <v>0</v>
      </c>
      <c r="AL99">
        <v>-6</v>
      </c>
      <c r="AM99">
        <v>1</v>
      </c>
      <c r="AN99">
        <v>0</v>
      </c>
      <c r="AO99">
        <v>-6</v>
      </c>
      <c r="AP99">
        <v>1</v>
      </c>
      <c r="AQ99" t="s">
        <v>660</v>
      </c>
      <c r="AR99">
        <v>-23</v>
      </c>
      <c r="AS99">
        <v>1</v>
      </c>
      <c r="AW99" t="s">
        <v>648</v>
      </c>
      <c r="AX99">
        <v>-5</v>
      </c>
      <c r="AY99">
        <v>1</v>
      </c>
      <c r="AZ99" t="s">
        <v>613</v>
      </c>
      <c r="BA99">
        <v>-4</v>
      </c>
      <c r="BB99">
        <v>1</v>
      </c>
    </row>
    <row r="100" spans="7:54" x14ac:dyDescent="0.25">
      <c r="G100" t="s">
        <v>647</v>
      </c>
      <c r="H100">
        <v>-6</v>
      </c>
      <c r="I100">
        <v>2</v>
      </c>
      <c r="M100" t="s">
        <v>644</v>
      </c>
      <c r="N100">
        <v>21</v>
      </c>
      <c r="O100">
        <v>2</v>
      </c>
      <c r="P100" t="s">
        <v>651</v>
      </c>
      <c r="Q100">
        <v>1</v>
      </c>
      <c r="R100">
        <v>2</v>
      </c>
      <c r="V100" t="s">
        <v>645</v>
      </c>
      <c r="W100">
        <v>-21</v>
      </c>
      <c r="X100">
        <v>2</v>
      </c>
      <c r="Y100" t="s">
        <v>111</v>
      </c>
      <c r="Z100">
        <v>-19</v>
      </c>
      <c r="AA100">
        <v>2</v>
      </c>
      <c r="AB100" t="s">
        <v>643</v>
      </c>
      <c r="AC100">
        <v>-2</v>
      </c>
      <c r="AD100">
        <v>2</v>
      </c>
      <c r="AE100" t="s">
        <v>650</v>
      </c>
      <c r="AF100">
        <v>-5</v>
      </c>
      <c r="AG100">
        <v>2</v>
      </c>
      <c r="AH100" t="s">
        <v>650</v>
      </c>
      <c r="AI100">
        <v>7</v>
      </c>
      <c r="AJ100">
        <v>2</v>
      </c>
      <c r="AK100" t="s">
        <v>655</v>
      </c>
      <c r="AL100">
        <v>-6</v>
      </c>
      <c r="AM100">
        <v>2</v>
      </c>
      <c r="AN100" t="s">
        <v>655</v>
      </c>
      <c r="AO100">
        <v>-6</v>
      </c>
      <c r="AP100">
        <v>2</v>
      </c>
      <c r="AQ100" t="s">
        <v>644</v>
      </c>
      <c r="AR100">
        <v>-23</v>
      </c>
      <c r="AS100">
        <v>2</v>
      </c>
      <c r="AW100" t="s">
        <v>625</v>
      </c>
      <c r="AX100">
        <v>-5</v>
      </c>
      <c r="AY100">
        <v>2</v>
      </c>
      <c r="AZ100" t="s">
        <v>218</v>
      </c>
      <c r="BA100">
        <v>-4</v>
      </c>
      <c r="BB100">
        <v>2</v>
      </c>
    </row>
    <row r="101" spans="7:54" x14ac:dyDescent="0.25">
      <c r="G101">
        <v>0</v>
      </c>
      <c r="H101">
        <v>-6</v>
      </c>
      <c r="I101">
        <v>3</v>
      </c>
      <c r="M101">
        <v>0</v>
      </c>
      <c r="N101">
        <v>21</v>
      </c>
      <c r="O101">
        <v>3</v>
      </c>
      <c r="P101" t="s">
        <v>643</v>
      </c>
      <c r="Q101">
        <v>1</v>
      </c>
      <c r="R101">
        <v>3</v>
      </c>
      <c r="V101">
        <v>0</v>
      </c>
      <c r="W101">
        <v>-21</v>
      </c>
      <c r="X101">
        <v>3</v>
      </c>
      <c r="Y101" t="s">
        <v>53</v>
      </c>
      <c r="Z101">
        <v>-19</v>
      </c>
      <c r="AA101">
        <v>3</v>
      </c>
      <c r="AB101" t="s">
        <v>645</v>
      </c>
      <c r="AC101">
        <v>-2</v>
      </c>
      <c r="AD101">
        <v>3</v>
      </c>
      <c r="AE101" t="s">
        <v>645</v>
      </c>
      <c r="AF101">
        <v>-5</v>
      </c>
      <c r="AG101">
        <v>3</v>
      </c>
      <c r="AH101" t="s">
        <v>645</v>
      </c>
      <c r="AI101">
        <v>7</v>
      </c>
      <c r="AJ101">
        <v>3</v>
      </c>
      <c r="AK101" t="s">
        <v>650</v>
      </c>
      <c r="AL101">
        <v>-6</v>
      </c>
      <c r="AM101">
        <v>3</v>
      </c>
      <c r="AN101" t="s">
        <v>650</v>
      </c>
      <c r="AO101">
        <v>-6</v>
      </c>
      <c r="AP101">
        <v>3</v>
      </c>
      <c r="AQ101" t="s">
        <v>218</v>
      </c>
      <c r="AR101">
        <v>-23</v>
      </c>
      <c r="AS101">
        <v>3</v>
      </c>
      <c r="AW101">
        <v>0</v>
      </c>
      <c r="AX101">
        <v>-5</v>
      </c>
      <c r="AY101">
        <v>3</v>
      </c>
      <c r="AZ101" t="s">
        <v>643</v>
      </c>
      <c r="BA101">
        <v>-4</v>
      </c>
      <c r="BB101">
        <v>3</v>
      </c>
    </row>
    <row r="102" spans="7:54" x14ac:dyDescent="0.25">
      <c r="G102" t="s">
        <v>570</v>
      </c>
      <c r="H102">
        <v>-6</v>
      </c>
      <c r="I102">
        <v>4</v>
      </c>
      <c r="M102" t="s">
        <v>570</v>
      </c>
      <c r="N102">
        <v>21</v>
      </c>
      <c r="O102">
        <v>4</v>
      </c>
      <c r="P102" t="s">
        <v>570</v>
      </c>
      <c r="Q102">
        <v>1</v>
      </c>
      <c r="R102">
        <v>4</v>
      </c>
      <c r="V102" t="s">
        <v>570</v>
      </c>
      <c r="W102">
        <v>-21</v>
      </c>
      <c r="X102">
        <v>4</v>
      </c>
      <c r="Y102" t="s">
        <v>570</v>
      </c>
      <c r="Z102">
        <v>-19</v>
      </c>
      <c r="AA102">
        <v>4</v>
      </c>
      <c r="AB102" t="s">
        <v>568</v>
      </c>
      <c r="AC102">
        <v>-2</v>
      </c>
      <c r="AD102">
        <v>4</v>
      </c>
      <c r="AE102" t="s">
        <v>568</v>
      </c>
      <c r="AF102">
        <v>-5</v>
      </c>
      <c r="AG102">
        <v>4</v>
      </c>
      <c r="AH102" t="s">
        <v>568</v>
      </c>
      <c r="AI102">
        <v>7</v>
      </c>
      <c r="AJ102">
        <v>4</v>
      </c>
      <c r="AK102" t="s">
        <v>519</v>
      </c>
      <c r="AL102">
        <v>-6</v>
      </c>
      <c r="AM102">
        <v>4</v>
      </c>
      <c r="AN102" t="s">
        <v>519</v>
      </c>
      <c r="AO102">
        <v>-6</v>
      </c>
      <c r="AP102">
        <v>4</v>
      </c>
      <c r="AQ102" t="s">
        <v>646</v>
      </c>
      <c r="AR102">
        <v>-23</v>
      </c>
      <c r="AS102">
        <v>4</v>
      </c>
      <c r="AW102" t="s">
        <v>645</v>
      </c>
      <c r="AX102">
        <v>-5</v>
      </c>
      <c r="AY102">
        <v>4</v>
      </c>
      <c r="AZ102" t="s">
        <v>570</v>
      </c>
      <c r="BA102">
        <v>-4</v>
      </c>
      <c r="BB102">
        <v>4</v>
      </c>
    </row>
    <row r="103" spans="7:54" x14ac:dyDescent="0.25">
      <c r="G103" t="s">
        <v>648</v>
      </c>
      <c r="H103">
        <v>-19</v>
      </c>
      <c r="I103">
        <v>1</v>
      </c>
      <c r="M103">
        <v>0</v>
      </c>
      <c r="N103">
        <v>-6</v>
      </c>
      <c r="O103">
        <v>1</v>
      </c>
      <c r="P103" t="s">
        <v>652</v>
      </c>
      <c r="Q103">
        <v>8</v>
      </c>
      <c r="R103">
        <v>1</v>
      </c>
      <c r="V103" t="s">
        <v>648</v>
      </c>
      <c r="W103">
        <v>-14</v>
      </c>
      <c r="X103">
        <v>1</v>
      </c>
      <c r="Y103" t="s">
        <v>648</v>
      </c>
      <c r="Z103">
        <v>-19</v>
      </c>
      <c r="AA103">
        <v>1</v>
      </c>
      <c r="AB103" t="s">
        <v>111</v>
      </c>
      <c r="AC103">
        <v>12</v>
      </c>
      <c r="AD103">
        <v>1</v>
      </c>
      <c r="AE103" t="s">
        <v>111</v>
      </c>
      <c r="AF103">
        <v>5</v>
      </c>
      <c r="AG103">
        <v>1</v>
      </c>
      <c r="AH103" t="s">
        <v>613</v>
      </c>
      <c r="AI103">
        <v>7</v>
      </c>
      <c r="AJ103">
        <v>1</v>
      </c>
      <c r="AK103" t="s">
        <v>111</v>
      </c>
      <c r="AL103">
        <v>-16</v>
      </c>
      <c r="AM103">
        <v>1</v>
      </c>
      <c r="AN103" t="s">
        <v>111</v>
      </c>
      <c r="AO103">
        <v>-16</v>
      </c>
      <c r="AP103">
        <v>1</v>
      </c>
      <c r="AQ103" t="s">
        <v>648</v>
      </c>
      <c r="AR103">
        <v>-5</v>
      </c>
      <c r="AS103">
        <v>1</v>
      </c>
      <c r="AW103" t="s">
        <v>660</v>
      </c>
      <c r="AX103">
        <v>-23</v>
      </c>
      <c r="AY103">
        <v>1</v>
      </c>
      <c r="AZ103" t="s">
        <v>648</v>
      </c>
      <c r="BA103">
        <v>-28</v>
      </c>
      <c r="BB103">
        <v>1</v>
      </c>
    </row>
    <row r="104" spans="7:54" x14ac:dyDescent="0.25">
      <c r="G104">
        <v>0</v>
      </c>
      <c r="H104">
        <v>-19</v>
      </c>
      <c r="I104">
        <v>2</v>
      </c>
      <c r="M104" t="s">
        <v>648</v>
      </c>
      <c r="N104">
        <v>-6</v>
      </c>
      <c r="O104">
        <v>2</v>
      </c>
      <c r="P104" t="s">
        <v>645</v>
      </c>
      <c r="Q104">
        <v>8</v>
      </c>
      <c r="R104">
        <v>2</v>
      </c>
      <c r="V104" t="s">
        <v>650</v>
      </c>
      <c r="W104">
        <v>-14</v>
      </c>
      <c r="X104">
        <v>2</v>
      </c>
      <c r="Y104" t="s">
        <v>645</v>
      </c>
      <c r="Z104">
        <v>-19</v>
      </c>
      <c r="AA104">
        <v>2</v>
      </c>
      <c r="AB104" t="s">
        <v>655</v>
      </c>
      <c r="AC104">
        <v>12</v>
      </c>
      <c r="AD104">
        <v>2</v>
      </c>
      <c r="AE104" t="s">
        <v>655</v>
      </c>
      <c r="AF104">
        <v>5</v>
      </c>
      <c r="AG104">
        <v>2</v>
      </c>
      <c r="AH104" t="s">
        <v>657</v>
      </c>
      <c r="AI104">
        <v>7</v>
      </c>
      <c r="AJ104">
        <v>2</v>
      </c>
      <c r="AK104" t="s">
        <v>648</v>
      </c>
      <c r="AL104">
        <v>-16</v>
      </c>
      <c r="AM104">
        <v>2</v>
      </c>
      <c r="AN104" t="s">
        <v>648</v>
      </c>
      <c r="AO104">
        <v>-16</v>
      </c>
      <c r="AP104">
        <v>2</v>
      </c>
      <c r="AQ104" t="s">
        <v>519</v>
      </c>
      <c r="AR104">
        <v>-5</v>
      </c>
      <c r="AS104">
        <v>2</v>
      </c>
      <c r="AW104" t="s">
        <v>644</v>
      </c>
      <c r="AX104">
        <v>-23</v>
      </c>
      <c r="AY104">
        <v>2</v>
      </c>
      <c r="AZ104">
        <v>0</v>
      </c>
      <c r="BA104">
        <v>-28</v>
      </c>
      <c r="BB104">
        <v>2</v>
      </c>
    </row>
    <row r="105" spans="7:54" x14ac:dyDescent="0.25">
      <c r="G105" t="s">
        <v>111</v>
      </c>
      <c r="H105">
        <v>-19</v>
      </c>
      <c r="I105">
        <v>3</v>
      </c>
      <c r="M105" t="s">
        <v>645</v>
      </c>
      <c r="N105">
        <v>-6</v>
      </c>
      <c r="O105">
        <v>3</v>
      </c>
      <c r="P105" t="s">
        <v>519</v>
      </c>
      <c r="Q105">
        <v>8</v>
      </c>
      <c r="R105">
        <v>3</v>
      </c>
      <c r="V105" t="s">
        <v>111</v>
      </c>
      <c r="W105">
        <v>-14</v>
      </c>
      <c r="X105">
        <v>3</v>
      </c>
      <c r="Y105" t="s">
        <v>568</v>
      </c>
      <c r="Z105">
        <v>-19</v>
      </c>
      <c r="AA105">
        <v>3</v>
      </c>
      <c r="AB105" t="s">
        <v>654</v>
      </c>
      <c r="AC105">
        <v>12</v>
      </c>
      <c r="AD105">
        <v>3</v>
      </c>
      <c r="AE105" t="s">
        <v>654</v>
      </c>
      <c r="AF105">
        <v>5</v>
      </c>
      <c r="AG105">
        <v>3</v>
      </c>
      <c r="AH105" t="s">
        <v>625</v>
      </c>
      <c r="AI105">
        <v>7</v>
      </c>
      <c r="AJ105">
        <v>3</v>
      </c>
      <c r="AK105" t="s">
        <v>658</v>
      </c>
      <c r="AL105">
        <v>-16</v>
      </c>
      <c r="AM105">
        <v>3</v>
      </c>
      <c r="AN105" t="s">
        <v>658</v>
      </c>
      <c r="AO105">
        <v>-16</v>
      </c>
      <c r="AP105">
        <v>3</v>
      </c>
      <c r="AQ105" t="s">
        <v>661</v>
      </c>
      <c r="AR105">
        <v>-5</v>
      </c>
      <c r="AS105">
        <v>3</v>
      </c>
      <c r="AW105">
        <v>0</v>
      </c>
      <c r="AX105">
        <v>-23</v>
      </c>
      <c r="AY105">
        <v>3</v>
      </c>
      <c r="AZ105" t="s">
        <v>650</v>
      </c>
      <c r="BA105">
        <v>-28</v>
      </c>
      <c r="BB105">
        <v>3</v>
      </c>
    </row>
    <row r="106" spans="7:54" x14ac:dyDescent="0.25">
      <c r="G106" t="s">
        <v>519</v>
      </c>
      <c r="H106">
        <v>-19</v>
      </c>
      <c r="I106">
        <v>4</v>
      </c>
      <c r="M106" t="s">
        <v>111</v>
      </c>
      <c r="N106">
        <v>-6</v>
      </c>
      <c r="O106">
        <v>4</v>
      </c>
      <c r="P106" t="s">
        <v>362</v>
      </c>
      <c r="Q106">
        <v>8</v>
      </c>
      <c r="R106">
        <v>4</v>
      </c>
      <c r="V106" t="s">
        <v>519</v>
      </c>
      <c r="W106">
        <v>-14</v>
      </c>
      <c r="X106">
        <v>4</v>
      </c>
      <c r="Y106" t="s">
        <v>523</v>
      </c>
      <c r="Z106">
        <v>-19</v>
      </c>
      <c r="AA106">
        <v>4</v>
      </c>
      <c r="AB106" t="s">
        <v>646</v>
      </c>
      <c r="AC106">
        <v>12</v>
      </c>
      <c r="AD106">
        <v>4</v>
      </c>
      <c r="AE106" t="s">
        <v>646</v>
      </c>
      <c r="AF106">
        <v>5</v>
      </c>
      <c r="AG106">
        <v>4</v>
      </c>
      <c r="AH106" t="s">
        <v>646</v>
      </c>
      <c r="AI106">
        <v>7</v>
      </c>
      <c r="AJ106">
        <v>4</v>
      </c>
      <c r="AK106" t="s">
        <v>646</v>
      </c>
      <c r="AL106">
        <v>-16</v>
      </c>
      <c r="AM106">
        <v>4</v>
      </c>
      <c r="AN106" t="s">
        <v>646</v>
      </c>
      <c r="AO106">
        <v>-16</v>
      </c>
      <c r="AP106">
        <v>4</v>
      </c>
      <c r="AQ106" t="s">
        <v>645</v>
      </c>
      <c r="AR106">
        <v>-5</v>
      </c>
      <c r="AS106">
        <v>4</v>
      </c>
      <c r="AW106" t="s">
        <v>646</v>
      </c>
      <c r="AX106">
        <v>-23</v>
      </c>
      <c r="AY106">
        <v>4</v>
      </c>
      <c r="AZ106" t="s">
        <v>646</v>
      </c>
      <c r="BA106">
        <v>-28</v>
      </c>
      <c r="BB106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23"/>
  <sheetViews>
    <sheetView topLeftCell="AR1" workbookViewId="0">
      <selection activeCell="G77" sqref="G77"/>
    </sheetView>
  </sheetViews>
  <sheetFormatPr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-11</v>
      </c>
      <c r="E2" s="1">
        <v>-4</v>
      </c>
      <c r="F2" s="1">
        <v>5</v>
      </c>
      <c r="G2" s="1">
        <v>2</v>
      </c>
      <c r="H2" s="1">
        <v>14</v>
      </c>
      <c r="I2" s="1">
        <v>23</v>
      </c>
      <c r="J2" s="1">
        <v>-3</v>
      </c>
      <c r="K2" s="1">
        <v>-6</v>
      </c>
      <c r="L2" s="1">
        <v>-15</v>
      </c>
      <c r="M2" s="1">
        <v>5</v>
      </c>
      <c r="N2" s="1">
        <v>0</v>
      </c>
      <c r="O2" s="1">
        <v>-5</v>
      </c>
      <c r="P2" s="1">
        <v>-7</v>
      </c>
      <c r="Q2" s="1">
        <v>-8</v>
      </c>
      <c r="R2" s="1">
        <v>-7</v>
      </c>
      <c r="S2" s="1">
        <v>11</v>
      </c>
      <c r="T2" s="7">
        <v>18</v>
      </c>
      <c r="U2" s="7">
        <v>0</v>
      </c>
      <c r="V2" s="7">
        <v>-11</v>
      </c>
      <c r="W2" s="7"/>
      <c r="X2" s="7">
        <v>21</v>
      </c>
      <c r="Y2" s="7">
        <f>SUM(D2:X2)</f>
        <v>22</v>
      </c>
      <c r="Z2" s="8">
        <f t="shared" ref="Z2" si="0">SUM(AA2:AC2)</f>
        <v>20</v>
      </c>
      <c r="AA2" s="8">
        <f>COUNTIF(D2:X2,"&gt;0")</f>
        <v>8</v>
      </c>
      <c r="AB2" s="8">
        <f>COUNTIF(D2:X2,0)</f>
        <v>2</v>
      </c>
      <c r="AC2" s="8">
        <f>COUNTIF(D2:X2,"&lt;0")</f>
        <v>10</v>
      </c>
      <c r="AE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+IF(ISERROR(VLOOKUP($C2,$BC$76:$BE$123,3,FALSE)=1),0,IF(VLOOKUP($C2,$BC$76:$BE$123,3,FALSE)=1,1,0))+IF(ISERROR(VLOOKUP($C2,$BF$76:$BH$123,3,FALSE)=1),0,IF(VLOOKUP($C2,$BF$76:$BH$123,3,FALSE)=1,1,0))+IF(ISERROR(VLOOKUP($C2,$BI$76:$BK$123,3,FALSE)=1),0,IF(VLOOKUP($C2,$BI$76:$BK$123,3,FALSE)=1,1,0))</f>
        <v>0</v>
      </c>
      <c r="AF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+IF(ISERROR(VLOOKUP($C2,$BC$76:$BE$123,3,FALSE)=2),0,IF(VLOOKUP($C2,$BC$76:$BE$123,3,FALSE)=2,1,0))+IF(ISERROR(VLOOKUP($C2,$BF$76:$BH$123,3,FALSE)=2),0,IF(VLOOKUP($C2,$BF$76:$BH$123,3,FALSE)=2,1,0))+IF(ISERROR(VLOOKUP($C2,$BI$76:$BK$123,3,FALSE)=2),0,IF(VLOOKUP($C2,$BI$76:$BK$123,3,FALSE)=2,1,0))</f>
        <v>0</v>
      </c>
      <c r="AG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+IF(ISERROR(VLOOKUP($C2,$BC$76:$BE$123,3,FALSE)=3),0,IF(VLOOKUP($C2,$BC$76:$BE$123,3,FALSE)=3,1,0))+IF(ISERROR(VLOOKUP($C2,$BF$76:$BH$123,3,FALSE)=3),0,IF(VLOOKUP($C2,$BF$76:$BH$123,3,FALSE)=3,1,0))+IF(ISERROR(VLOOKUP($C2,$BI$76:$BK$123,3,FALSE)=3),0,IF(VLOOKUP($C2,$BI$76:$BK$123,3,FALSE)=3,1,0))</f>
        <v>0</v>
      </c>
      <c r="AH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+IF(ISERROR(VLOOKUP($C2,$BC$76:$BE$123,3,FALSE)=4),0,IF(VLOOKUP($C2,$BC$76:$BE$123,3,FALSE)=4,1,0))+IF(ISERROR(VLOOKUP($C2,$BF$76:$BH$123,3,FALSE)=4),0,IF(VLOOKUP($C2,$BF$76:$BH$123,3,FALSE)=4,1,0))+IF(ISERROR(VLOOKUP($C2,$BI$76:$BK$123,3,FALSE)=4),0,IF(VLOOKUP($C2,$BI$76:$BK$123,3,FALSE)=4,1,0))</f>
        <v>20</v>
      </c>
      <c r="AI2">
        <f>SUM(AE2:AH2)</f>
        <v>20</v>
      </c>
      <c r="AJ2" t="str">
        <f>IF(AI2=Z2,"","no")</f>
        <v/>
      </c>
    </row>
    <row r="3" spans="1:36" x14ac:dyDescent="0.25">
      <c r="A3" s="1" t="s">
        <v>13</v>
      </c>
      <c r="B3" s="1" t="s">
        <v>14</v>
      </c>
      <c r="C3" s="1" t="str">
        <f t="shared" ref="C3:C29" si="1">A3&amp;" "&amp;B3</f>
        <v>Don Blesing</v>
      </c>
      <c r="D3" s="1">
        <v>7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>
        <v>7</v>
      </c>
      <c r="M3" s="1">
        <v>-15</v>
      </c>
      <c r="N3" s="1">
        <v>4</v>
      </c>
      <c r="O3" s="1" t="s">
        <v>9</v>
      </c>
      <c r="P3" s="1" t="s">
        <v>9</v>
      </c>
      <c r="Q3" s="1">
        <v>-8</v>
      </c>
      <c r="R3" s="1">
        <v>-1</v>
      </c>
      <c r="S3" s="1">
        <v>11</v>
      </c>
      <c r="T3" s="7">
        <v>18</v>
      </c>
      <c r="U3" s="7">
        <v>0</v>
      </c>
      <c r="V3" s="7">
        <v>-11</v>
      </c>
      <c r="W3" s="7"/>
      <c r="X3" s="7">
        <v>21</v>
      </c>
      <c r="Y3" s="7">
        <f t="shared" ref="Y3:Y29" si="2">SUM(D3:X3)</f>
        <v>33</v>
      </c>
      <c r="Z3" s="8">
        <f t="shared" ref="Z3:Z29" si="3">SUM(AA3:AC3)</f>
        <v>11</v>
      </c>
      <c r="AA3" s="8">
        <f t="shared" ref="AA3:AA29" si="4">COUNTIF(D3:X3,"&gt;0")</f>
        <v>6</v>
      </c>
      <c r="AB3" s="8">
        <f t="shared" ref="AB3:AB29" si="5">COUNTIF(D3:X3,0)</f>
        <v>1</v>
      </c>
      <c r="AC3" s="8">
        <f t="shared" ref="AC3:AC29" si="6">COUNTIF(D3:X3,"&lt;0")</f>
        <v>4</v>
      </c>
      <c r="AE3">
        <f t="shared" ref="AE3:AE29" si="7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+IF(ISERROR(VLOOKUP($C3,$BC$76:$BE$123,3,FALSE)=1),0,IF(VLOOKUP($C3,$BC$76:$BE$123,3,FALSE)=1,1,0))+IF(ISERROR(VLOOKUP($C3,$BF$76:$BH$123,3,FALSE)=1),0,IF(VLOOKUP($C3,$BF$76:$BH$123,3,FALSE)=1,1,0))+IF(ISERROR(VLOOKUP($C3,$BI$76:$BK$123,3,FALSE)=1),0,IF(VLOOKUP($C3,$BI$76:$BK$123,3,FALSE)=1,1,0))</f>
        <v>1</v>
      </c>
      <c r="AF3">
        <f t="shared" ref="AF3:AF29" si="8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+IF(ISERROR(VLOOKUP($C3,$BC$76:$BE$123,3,FALSE)=2),0,IF(VLOOKUP($C3,$BC$76:$BE$123,3,FALSE)=2,1,0))+IF(ISERROR(VLOOKUP($C3,$BF$76:$BH$123,3,FALSE)=2),0,IF(VLOOKUP($C3,$BF$76:$BH$123,3,FALSE)=2,1,0))+IF(ISERROR(VLOOKUP($C3,$BI$76:$BK$123,3,FALSE)=2),0,IF(VLOOKUP($C3,$BI$76:$BK$123,3,FALSE)=2,1,0))</f>
        <v>7</v>
      </c>
      <c r="AG3">
        <f t="shared" ref="AG3:AG29" si="9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+IF(ISERROR(VLOOKUP($C3,$BC$76:$BE$123,3,FALSE)=3),0,IF(VLOOKUP($C3,$BC$76:$BE$123,3,FALSE)=3,1,0))+IF(ISERROR(VLOOKUP($C3,$BF$76:$BH$123,3,FALSE)=3),0,IF(VLOOKUP($C3,$BF$76:$BH$123,3,FALSE)=3,1,0))+IF(ISERROR(VLOOKUP($C3,$BI$76:$BK$123,3,FALSE)=3),0,IF(VLOOKUP($C3,$BI$76:$BK$123,3,FALSE)=3,1,0))</f>
        <v>3</v>
      </c>
      <c r="AH3">
        <f t="shared" ref="AH3:AH29" si="10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+IF(ISERROR(VLOOKUP($C3,$BC$76:$BE$123,3,FALSE)=4),0,IF(VLOOKUP($C3,$BC$76:$BE$123,3,FALSE)=4,1,0))+IF(ISERROR(VLOOKUP($C3,$BF$76:$BH$123,3,FALSE)=4),0,IF(VLOOKUP($C3,$BF$76:$BH$123,3,FALSE)=4,1,0))+IF(ISERROR(VLOOKUP($C3,$BI$76:$BK$123,3,FALSE)=4),0,IF(VLOOKUP($C3,$BI$76:$BK$123,3,FALSE)=4,1,0))</f>
        <v>0</v>
      </c>
      <c r="AI3">
        <f t="shared" ref="AI3:AI29" si="11">SUM(AE3:AH3)</f>
        <v>11</v>
      </c>
      <c r="AJ3" t="str">
        <f t="shared" ref="AJ3:AJ29" si="12">IF(AI3=Z3,"","no")</f>
        <v/>
      </c>
    </row>
    <row r="4" spans="1:36" x14ac:dyDescent="0.25">
      <c r="A4" s="1" t="s">
        <v>16</v>
      </c>
      <c r="B4" s="1" t="s">
        <v>17</v>
      </c>
      <c r="C4" s="1" t="str">
        <f t="shared" si="1"/>
        <v>Bob Boorman</v>
      </c>
      <c r="D4" s="1">
        <v>24</v>
      </c>
      <c r="E4" s="1" t="s">
        <v>9</v>
      </c>
      <c r="F4" s="1">
        <v>26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>
        <v>-1</v>
      </c>
      <c r="M4" s="1">
        <v>-16</v>
      </c>
      <c r="N4" s="1" t="s">
        <v>9</v>
      </c>
      <c r="O4" s="1">
        <v>0</v>
      </c>
      <c r="P4" s="1" t="s">
        <v>9</v>
      </c>
      <c r="Q4" s="1">
        <v>-4</v>
      </c>
      <c r="R4" s="1" t="s">
        <v>9</v>
      </c>
      <c r="S4" s="1" t="s">
        <v>9</v>
      </c>
      <c r="T4" s="7" t="s">
        <v>9</v>
      </c>
      <c r="U4" s="7" t="s">
        <v>9</v>
      </c>
      <c r="V4" s="7"/>
      <c r="W4" s="7"/>
      <c r="X4" s="7">
        <v>-9</v>
      </c>
      <c r="Y4" s="7">
        <f t="shared" si="2"/>
        <v>20</v>
      </c>
      <c r="Z4" s="8">
        <f t="shared" si="3"/>
        <v>7</v>
      </c>
      <c r="AA4" s="8">
        <f t="shared" si="4"/>
        <v>2</v>
      </c>
      <c r="AB4" s="8">
        <f t="shared" si="5"/>
        <v>1</v>
      </c>
      <c r="AC4" s="8">
        <f t="shared" si="6"/>
        <v>4</v>
      </c>
      <c r="AE4">
        <f t="shared" si="7"/>
        <v>1</v>
      </c>
      <c r="AF4">
        <f t="shared" si="8"/>
        <v>1</v>
      </c>
      <c r="AG4">
        <f t="shared" si="9"/>
        <v>2</v>
      </c>
      <c r="AH4">
        <f t="shared" si="10"/>
        <v>3</v>
      </c>
      <c r="AI4">
        <f t="shared" si="11"/>
        <v>7</v>
      </c>
      <c r="AJ4" t="str">
        <f t="shared" si="12"/>
        <v/>
      </c>
    </row>
    <row r="5" spans="1:36" x14ac:dyDescent="0.25">
      <c r="A5" s="1" t="s">
        <v>20</v>
      </c>
      <c r="B5" s="1" t="s">
        <v>21</v>
      </c>
      <c r="C5" s="1" t="str">
        <f t="shared" si="1"/>
        <v>Brian Callahan</v>
      </c>
      <c r="D5" s="1" t="s">
        <v>9</v>
      </c>
      <c r="E5" s="1">
        <v>9</v>
      </c>
      <c r="F5" s="1">
        <v>5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7" t="s">
        <v>9</v>
      </c>
      <c r="U5" s="7" t="s">
        <v>9</v>
      </c>
      <c r="V5" s="7"/>
      <c r="W5" s="7"/>
      <c r="X5" s="7"/>
      <c r="Y5" s="7">
        <f t="shared" si="2"/>
        <v>14</v>
      </c>
      <c r="Z5" s="8">
        <f t="shared" si="3"/>
        <v>2</v>
      </c>
      <c r="AA5" s="8">
        <f t="shared" si="4"/>
        <v>2</v>
      </c>
      <c r="AB5" s="8">
        <f t="shared" si="5"/>
        <v>0</v>
      </c>
      <c r="AC5" s="8">
        <f t="shared" si="6"/>
        <v>0</v>
      </c>
      <c r="AE5">
        <f t="shared" si="7"/>
        <v>2</v>
      </c>
      <c r="AF5">
        <f t="shared" si="8"/>
        <v>0</v>
      </c>
      <c r="AG5">
        <f t="shared" si="9"/>
        <v>0</v>
      </c>
      <c r="AH5">
        <f t="shared" si="10"/>
        <v>0</v>
      </c>
      <c r="AI5">
        <f t="shared" si="11"/>
        <v>2</v>
      </c>
      <c r="AJ5" t="str">
        <f t="shared" si="12"/>
        <v/>
      </c>
    </row>
    <row r="6" spans="1:36" x14ac:dyDescent="0.25">
      <c r="A6" s="1" t="s">
        <v>23</v>
      </c>
      <c r="B6" s="1" t="s">
        <v>21</v>
      </c>
      <c r="C6" s="1" t="str">
        <f t="shared" si="1"/>
        <v>Dave Callahan</v>
      </c>
      <c r="D6" s="1" t="s">
        <v>9</v>
      </c>
      <c r="E6" s="1">
        <v>9</v>
      </c>
      <c r="F6" s="1">
        <v>8</v>
      </c>
      <c r="G6" s="1">
        <v>-5</v>
      </c>
      <c r="H6" s="1" t="s">
        <v>9</v>
      </c>
      <c r="I6" s="1">
        <v>9</v>
      </c>
      <c r="J6" s="1" t="s">
        <v>9</v>
      </c>
      <c r="K6" s="1" t="s">
        <v>9</v>
      </c>
      <c r="L6" s="1" t="s">
        <v>9</v>
      </c>
      <c r="M6" s="1">
        <v>-16</v>
      </c>
      <c r="N6" s="1">
        <v>8</v>
      </c>
      <c r="O6" s="1">
        <v>-7</v>
      </c>
      <c r="P6" s="1">
        <v>11</v>
      </c>
      <c r="Q6" s="1">
        <v>5</v>
      </c>
      <c r="R6" s="1">
        <v>-1</v>
      </c>
      <c r="S6" s="1">
        <v>9</v>
      </c>
      <c r="T6" s="7" t="s">
        <v>9</v>
      </c>
      <c r="U6" s="7" t="s">
        <v>9</v>
      </c>
      <c r="V6" s="7"/>
      <c r="W6" s="7"/>
      <c r="X6" s="7"/>
      <c r="Y6" s="7">
        <f t="shared" si="2"/>
        <v>30</v>
      </c>
      <c r="Z6" s="8">
        <f t="shared" si="3"/>
        <v>11</v>
      </c>
      <c r="AA6" s="8">
        <f t="shared" si="4"/>
        <v>7</v>
      </c>
      <c r="AB6" s="8">
        <f t="shared" si="5"/>
        <v>0</v>
      </c>
      <c r="AC6" s="8">
        <f t="shared" si="6"/>
        <v>4</v>
      </c>
      <c r="AE6">
        <f t="shared" si="7"/>
        <v>6</v>
      </c>
      <c r="AF6">
        <f t="shared" si="8"/>
        <v>5</v>
      </c>
      <c r="AG6">
        <f t="shared" si="9"/>
        <v>0</v>
      </c>
      <c r="AH6">
        <f t="shared" si="10"/>
        <v>0</v>
      </c>
      <c r="AI6">
        <f t="shared" si="11"/>
        <v>11</v>
      </c>
      <c r="AJ6" t="str">
        <f t="shared" si="12"/>
        <v/>
      </c>
    </row>
    <row r="7" spans="1:36" x14ac:dyDescent="0.25">
      <c r="A7" s="1" t="s">
        <v>26</v>
      </c>
      <c r="B7" s="1" t="s">
        <v>27</v>
      </c>
      <c r="C7" s="1" t="str">
        <f t="shared" si="1"/>
        <v>Graham Cass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>
        <v>0</v>
      </c>
      <c r="P7" s="1" t="s">
        <v>9</v>
      </c>
      <c r="Q7" s="1" t="s">
        <v>9</v>
      </c>
      <c r="R7" s="1" t="s">
        <v>9</v>
      </c>
      <c r="S7" s="1" t="s">
        <v>9</v>
      </c>
      <c r="T7" s="7" t="s">
        <v>9</v>
      </c>
      <c r="U7" s="7" t="s">
        <v>9</v>
      </c>
      <c r="V7" s="7"/>
      <c r="W7" s="7"/>
      <c r="X7" s="7"/>
      <c r="Y7" s="7">
        <f t="shared" si="2"/>
        <v>0</v>
      </c>
      <c r="Z7" s="8">
        <f t="shared" si="3"/>
        <v>1</v>
      </c>
      <c r="AA7" s="8">
        <f t="shared" si="4"/>
        <v>0</v>
      </c>
      <c r="AB7" s="8">
        <f t="shared" si="5"/>
        <v>1</v>
      </c>
      <c r="AC7" s="8">
        <f t="shared" si="6"/>
        <v>0</v>
      </c>
      <c r="AE7">
        <f t="shared" si="7"/>
        <v>0</v>
      </c>
      <c r="AF7">
        <f t="shared" si="8"/>
        <v>1</v>
      </c>
      <c r="AG7">
        <f t="shared" si="9"/>
        <v>0</v>
      </c>
      <c r="AH7">
        <f t="shared" si="10"/>
        <v>0</v>
      </c>
      <c r="AI7">
        <f t="shared" si="11"/>
        <v>1</v>
      </c>
      <c r="AJ7" t="str">
        <f t="shared" si="12"/>
        <v/>
      </c>
    </row>
    <row r="8" spans="1:36" x14ac:dyDescent="0.25">
      <c r="A8" s="1" t="s">
        <v>29</v>
      </c>
      <c r="B8" s="1" t="s">
        <v>30</v>
      </c>
      <c r="C8" s="1" t="str">
        <f t="shared" si="1"/>
        <v>Chris Chrisakis</v>
      </c>
      <c r="D8" s="1">
        <v>17</v>
      </c>
      <c r="E8" s="1" t="s">
        <v>9</v>
      </c>
      <c r="F8" s="1" t="s">
        <v>9</v>
      </c>
      <c r="G8" s="1" t="s">
        <v>9</v>
      </c>
      <c r="H8" s="1" t="s">
        <v>9</v>
      </c>
      <c r="I8" s="1" t="s">
        <v>9</v>
      </c>
      <c r="J8" s="1" t="s">
        <v>9</v>
      </c>
      <c r="K8" s="1" t="s">
        <v>9</v>
      </c>
      <c r="L8" s="1" t="s">
        <v>9</v>
      </c>
      <c r="M8" s="1">
        <v>-15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7" t="s">
        <v>9</v>
      </c>
      <c r="U8" s="7" t="s">
        <v>9</v>
      </c>
      <c r="V8" s="7"/>
      <c r="W8" s="7"/>
      <c r="X8" s="7"/>
      <c r="Y8" s="7">
        <f t="shared" si="2"/>
        <v>2</v>
      </c>
      <c r="Z8" s="8">
        <f t="shared" si="3"/>
        <v>2</v>
      </c>
      <c r="AA8" s="8">
        <f t="shared" si="4"/>
        <v>1</v>
      </c>
      <c r="AB8" s="8">
        <f t="shared" si="5"/>
        <v>0</v>
      </c>
      <c r="AC8" s="8">
        <f t="shared" si="6"/>
        <v>1</v>
      </c>
      <c r="AE8">
        <f t="shared" si="7"/>
        <v>0</v>
      </c>
      <c r="AF8">
        <f t="shared" si="8"/>
        <v>1</v>
      </c>
      <c r="AG8">
        <f t="shared" si="9"/>
        <v>1</v>
      </c>
      <c r="AH8">
        <f t="shared" si="10"/>
        <v>0</v>
      </c>
      <c r="AI8">
        <f t="shared" si="11"/>
        <v>2</v>
      </c>
      <c r="AJ8" t="str">
        <f t="shared" si="12"/>
        <v/>
      </c>
    </row>
    <row r="9" spans="1:36" x14ac:dyDescent="0.25">
      <c r="A9" s="1" t="s">
        <v>35</v>
      </c>
      <c r="B9" s="1" t="s">
        <v>36</v>
      </c>
      <c r="C9" s="1" t="str">
        <f t="shared" si="1"/>
        <v>Brett Davis</v>
      </c>
      <c r="D9" s="1">
        <v>24</v>
      </c>
      <c r="E9" s="1">
        <v>9</v>
      </c>
      <c r="F9" s="1">
        <v>8</v>
      </c>
      <c r="G9" s="1">
        <v>16</v>
      </c>
      <c r="H9" s="1">
        <v>26</v>
      </c>
      <c r="I9" s="1">
        <v>36</v>
      </c>
      <c r="J9" s="1">
        <v>7</v>
      </c>
      <c r="K9" s="1">
        <v>36</v>
      </c>
      <c r="L9" s="1">
        <v>9</v>
      </c>
      <c r="M9" s="1">
        <v>9</v>
      </c>
      <c r="N9" s="1">
        <v>8</v>
      </c>
      <c r="O9" s="1" t="s">
        <v>9</v>
      </c>
      <c r="P9" s="1">
        <v>11</v>
      </c>
      <c r="Q9" s="1">
        <v>5</v>
      </c>
      <c r="R9" s="1">
        <v>-1</v>
      </c>
      <c r="S9" s="1">
        <v>9</v>
      </c>
      <c r="T9" s="7">
        <v>22</v>
      </c>
      <c r="U9" s="7">
        <v>4</v>
      </c>
      <c r="V9" s="7">
        <v>2</v>
      </c>
      <c r="W9" s="7"/>
      <c r="X9" s="7">
        <v>28</v>
      </c>
      <c r="Y9" s="7">
        <f t="shared" si="2"/>
        <v>268</v>
      </c>
      <c r="Z9" s="8">
        <f t="shared" si="3"/>
        <v>19</v>
      </c>
      <c r="AA9" s="8">
        <f t="shared" si="4"/>
        <v>18</v>
      </c>
      <c r="AB9" s="8">
        <f t="shared" si="5"/>
        <v>0</v>
      </c>
      <c r="AC9" s="8">
        <f t="shared" si="6"/>
        <v>1</v>
      </c>
      <c r="AE9">
        <f t="shared" si="7"/>
        <v>6</v>
      </c>
      <c r="AF9">
        <f t="shared" si="8"/>
        <v>0</v>
      </c>
      <c r="AG9">
        <f t="shared" si="9"/>
        <v>0</v>
      </c>
      <c r="AH9">
        <f t="shared" si="10"/>
        <v>13</v>
      </c>
      <c r="AI9">
        <f t="shared" si="11"/>
        <v>19</v>
      </c>
      <c r="AJ9" t="str">
        <f t="shared" si="12"/>
        <v/>
      </c>
    </row>
    <row r="10" spans="1:36" x14ac:dyDescent="0.25">
      <c r="A10" s="1" t="s">
        <v>48</v>
      </c>
      <c r="B10" s="1" t="s">
        <v>49</v>
      </c>
      <c r="C10" s="1" t="str">
        <f t="shared" si="1"/>
        <v>Alan Forrest</v>
      </c>
      <c r="D10" s="1" t="s">
        <v>9</v>
      </c>
      <c r="E10" s="1">
        <v>21</v>
      </c>
      <c r="F10" s="1">
        <v>14</v>
      </c>
      <c r="G10" s="1">
        <v>2</v>
      </c>
      <c r="H10" s="1">
        <v>7</v>
      </c>
      <c r="I10" s="1">
        <v>-11</v>
      </c>
      <c r="J10" s="1">
        <v>-5</v>
      </c>
      <c r="K10" s="1">
        <v>-2</v>
      </c>
      <c r="L10" s="1" t="s">
        <v>9</v>
      </c>
      <c r="M10" s="1" t="s">
        <v>9</v>
      </c>
      <c r="N10" s="1" t="s">
        <v>9</v>
      </c>
      <c r="O10" s="1">
        <v>-3</v>
      </c>
      <c r="P10" s="1">
        <v>11</v>
      </c>
      <c r="Q10" s="1">
        <v>5</v>
      </c>
      <c r="R10" s="1">
        <v>-1</v>
      </c>
      <c r="S10" s="1">
        <v>9</v>
      </c>
      <c r="T10" s="7">
        <v>22</v>
      </c>
      <c r="U10" s="7">
        <v>5</v>
      </c>
      <c r="V10" s="7">
        <v>3</v>
      </c>
      <c r="W10" s="7"/>
      <c r="X10" s="7">
        <v>10</v>
      </c>
      <c r="Y10" s="7">
        <f t="shared" si="2"/>
        <v>87</v>
      </c>
      <c r="Z10" s="8">
        <f t="shared" si="3"/>
        <v>16</v>
      </c>
      <c r="AA10" s="8">
        <f t="shared" si="4"/>
        <v>11</v>
      </c>
      <c r="AB10" s="8">
        <f t="shared" si="5"/>
        <v>0</v>
      </c>
      <c r="AC10" s="8">
        <f t="shared" si="6"/>
        <v>5</v>
      </c>
      <c r="AE10">
        <f t="shared" si="7"/>
        <v>1</v>
      </c>
      <c r="AF10">
        <f t="shared" si="8"/>
        <v>9</v>
      </c>
      <c r="AG10">
        <f t="shared" si="9"/>
        <v>6</v>
      </c>
      <c r="AH10">
        <f t="shared" si="10"/>
        <v>0</v>
      </c>
      <c r="AI10">
        <f t="shared" si="11"/>
        <v>16</v>
      </c>
      <c r="AJ10" t="str">
        <f t="shared" si="12"/>
        <v/>
      </c>
    </row>
    <row r="11" spans="1:36" x14ac:dyDescent="0.25">
      <c r="A11" s="1" t="s">
        <v>51</v>
      </c>
      <c r="B11" s="1" t="s">
        <v>52</v>
      </c>
      <c r="C11" s="1" t="str">
        <f t="shared" si="1"/>
        <v>John Frangos</v>
      </c>
      <c r="D11" s="1">
        <v>17</v>
      </c>
      <c r="E11" s="1">
        <v>21</v>
      </c>
      <c r="F11" s="1" t="s">
        <v>9</v>
      </c>
      <c r="G11" s="1" t="s">
        <v>9</v>
      </c>
      <c r="H11" s="1">
        <v>10</v>
      </c>
      <c r="I11" s="1">
        <v>-16</v>
      </c>
      <c r="J11" s="1">
        <v>-2</v>
      </c>
      <c r="K11" s="1">
        <v>-10</v>
      </c>
      <c r="L11" s="1" t="s">
        <v>9</v>
      </c>
      <c r="M11" s="1" t="s">
        <v>9</v>
      </c>
      <c r="N11" s="1">
        <v>4</v>
      </c>
      <c r="O11" s="1" t="s">
        <v>9</v>
      </c>
      <c r="P11" s="1">
        <v>5</v>
      </c>
      <c r="Q11" s="1" t="s">
        <v>9</v>
      </c>
      <c r="R11" s="1">
        <v>15</v>
      </c>
      <c r="S11" s="1">
        <v>-11</v>
      </c>
      <c r="T11" s="7">
        <v>18</v>
      </c>
      <c r="U11" s="7">
        <v>0</v>
      </c>
      <c r="V11" s="7">
        <v>3</v>
      </c>
      <c r="W11" s="7"/>
      <c r="X11" s="7">
        <v>10</v>
      </c>
      <c r="Y11" s="7">
        <f t="shared" si="2"/>
        <v>64</v>
      </c>
      <c r="Z11" s="8">
        <f t="shared" si="3"/>
        <v>14</v>
      </c>
      <c r="AA11" s="8">
        <f t="shared" si="4"/>
        <v>9</v>
      </c>
      <c r="AB11" s="8">
        <f t="shared" si="5"/>
        <v>1</v>
      </c>
      <c r="AC11" s="8">
        <f t="shared" si="6"/>
        <v>4</v>
      </c>
      <c r="AE11">
        <f t="shared" si="7"/>
        <v>12</v>
      </c>
      <c r="AF11">
        <f t="shared" si="8"/>
        <v>2</v>
      </c>
      <c r="AG11">
        <f t="shared" si="9"/>
        <v>0</v>
      </c>
      <c r="AH11">
        <f t="shared" si="10"/>
        <v>0</v>
      </c>
      <c r="AI11">
        <f t="shared" si="11"/>
        <v>14</v>
      </c>
      <c r="AJ11" t="str">
        <f t="shared" si="12"/>
        <v/>
      </c>
    </row>
    <row r="12" spans="1:36" x14ac:dyDescent="0.25">
      <c r="A12" s="1" t="s">
        <v>13</v>
      </c>
      <c r="B12" s="1" t="s">
        <v>133</v>
      </c>
      <c r="C12" s="1" t="str">
        <f t="shared" si="1"/>
        <v>Don Germein</v>
      </c>
      <c r="D12" s="1" t="s">
        <v>9</v>
      </c>
      <c r="E12" s="1">
        <v>10</v>
      </c>
      <c r="F12" s="1">
        <v>18</v>
      </c>
      <c r="G12" s="1">
        <v>16</v>
      </c>
      <c r="H12" s="1">
        <v>7</v>
      </c>
      <c r="I12" s="1">
        <v>-11</v>
      </c>
      <c r="J12" s="1">
        <v>-5</v>
      </c>
      <c r="K12" s="1">
        <v>-2</v>
      </c>
      <c r="L12" s="1">
        <v>-1</v>
      </c>
      <c r="M12" s="1" t="s">
        <v>9</v>
      </c>
      <c r="N12" s="1">
        <v>8</v>
      </c>
      <c r="O12" s="1">
        <v>-3</v>
      </c>
      <c r="P12" s="1" t="s">
        <v>9</v>
      </c>
      <c r="Q12" s="1">
        <v>-4</v>
      </c>
      <c r="R12" s="1">
        <v>-7</v>
      </c>
      <c r="S12" s="1" t="s">
        <v>9</v>
      </c>
      <c r="T12" s="7" t="s">
        <v>9</v>
      </c>
      <c r="U12" s="7">
        <v>7</v>
      </c>
      <c r="V12" s="7"/>
      <c r="W12" s="7"/>
      <c r="X12" s="7"/>
      <c r="Y12" s="7">
        <f t="shared" si="2"/>
        <v>33</v>
      </c>
      <c r="Z12" s="8">
        <f t="shared" si="3"/>
        <v>13</v>
      </c>
      <c r="AA12" s="8">
        <f t="shared" si="4"/>
        <v>6</v>
      </c>
      <c r="AB12" s="8">
        <f t="shared" si="5"/>
        <v>0</v>
      </c>
      <c r="AC12" s="8">
        <f t="shared" si="6"/>
        <v>7</v>
      </c>
      <c r="AE12">
        <f t="shared" si="7"/>
        <v>4</v>
      </c>
      <c r="AF12">
        <f t="shared" si="8"/>
        <v>9</v>
      </c>
      <c r="AG12">
        <f t="shared" si="9"/>
        <v>0</v>
      </c>
      <c r="AH12">
        <f t="shared" si="10"/>
        <v>0</v>
      </c>
      <c r="AI12">
        <f t="shared" si="11"/>
        <v>13</v>
      </c>
      <c r="AJ12" t="str">
        <f t="shared" si="12"/>
        <v/>
      </c>
    </row>
    <row r="13" spans="1:36" x14ac:dyDescent="0.25">
      <c r="A13" s="1" t="s">
        <v>59</v>
      </c>
      <c r="B13" s="1" t="s">
        <v>60</v>
      </c>
      <c r="C13" s="1" t="str">
        <f t="shared" si="1"/>
        <v>Des Haarsma</v>
      </c>
      <c r="D13" s="1" t="s">
        <v>9</v>
      </c>
      <c r="E13" s="1" t="s">
        <v>9</v>
      </c>
      <c r="F13" s="1">
        <v>18</v>
      </c>
      <c r="G13" s="1">
        <v>-5</v>
      </c>
      <c r="H13" s="1">
        <v>14</v>
      </c>
      <c r="I13" s="1" t="s">
        <v>9</v>
      </c>
      <c r="J13" s="1">
        <v>-3</v>
      </c>
      <c r="K13" s="1">
        <v>-6</v>
      </c>
      <c r="L13" s="1">
        <v>-15</v>
      </c>
      <c r="M13" s="1" t="s">
        <v>9</v>
      </c>
      <c r="N13" s="1" t="s">
        <v>9</v>
      </c>
      <c r="O13" s="1">
        <v>-5</v>
      </c>
      <c r="P13" s="1">
        <v>-7</v>
      </c>
      <c r="Q13" s="1" t="s">
        <v>9</v>
      </c>
      <c r="R13" s="1" t="s">
        <v>9</v>
      </c>
      <c r="S13" s="1">
        <v>11</v>
      </c>
      <c r="T13" s="7" t="s">
        <v>9</v>
      </c>
      <c r="U13" s="7">
        <v>0</v>
      </c>
      <c r="V13" s="7"/>
      <c r="W13" s="7"/>
      <c r="X13" s="7"/>
      <c r="Y13" s="7">
        <f t="shared" si="2"/>
        <v>2</v>
      </c>
      <c r="Z13" s="8">
        <f t="shared" si="3"/>
        <v>10</v>
      </c>
      <c r="AA13" s="8">
        <f t="shared" si="4"/>
        <v>3</v>
      </c>
      <c r="AB13" s="8">
        <f t="shared" si="5"/>
        <v>1</v>
      </c>
      <c r="AC13" s="8">
        <f t="shared" si="6"/>
        <v>6</v>
      </c>
      <c r="AE13">
        <f t="shared" si="7"/>
        <v>10</v>
      </c>
      <c r="AF13">
        <f t="shared" si="8"/>
        <v>0</v>
      </c>
      <c r="AG13">
        <f t="shared" si="9"/>
        <v>0</v>
      </c>
      <c r="AH13">
        <f t="shared" si="10"/>
        <v>0</v>
      </c>
      <c r="AI13">
        <f t="shared" si="11"/>
        <v>10</v>
      </c>
      <c r="AJ13" t="str">
        <f t="shared" si="12"/>
        <v/>
      </c>
    </row>
    <row r="14" spans="1:36" x14ac:dyDescent="0.25">
      <c r="A14" s="1" t="s">
        <v>46</v>
      </c>
      <c r="B14" s="1" t="s">
        <v>62</v>
      </c>
      <c r="C14" s="1" t="str">
        <f t="shared" si="1"/>
        <v>Steve Hicks</v>
      </c>
      <c r="D14" s="1">
        <v>-11</v>
      </c>
      <c r="E14" s="1">
        <v>10</v>
      </c>
      <c r="F14" s="1">
        <v>5</v>
      </c>
      <c r="G14" s="1">
        <v>-5</v>
      </c>
      <c r="H14" s="1">
        <v>10</v>
      </c>
      <c r="I14" s="1">
        <v>-16</v>
      </c>
      <c r="J14" s="1">
        <v>-2</v>
      </c>
      <c r="K14" s="1">
        <v>-10</v>
      </c>
      <c r="L14" s="1">
        <v>-3</v>
      </c>
      <c r="M14" s="1">
        <v>2</v>
      </c>
      <c r="N14" s="1">
        <v>8</v>
      </c>
      <c r="O14" s="1">
        <v>0</v>
      </c>
      <c r="P14" s="1">
        <v>14</v>
      </c>
      <c r="Q14" s="1">
        <v>-10</v>
      </c>
      <c r="R14" s="1">
        <v>4</v>
      </c>
      <c r="S14" s="1">
        <v>-11</v>
      </c>
      <c r="T14" s="7">
        <v>16</v>
      </c>
      <c r="U14" s="7">
        <v>7</v>
      </c>
      <c r="V14" s="7">
        <v>19</v>
      </c>
      <c r="W14" s="7"/>
      <c r="X14" s="7">
        <v>-9</v>
      </c>
      <c r="Y14" s="7">
        <f t="shared" si="2"/>
        <v>18</v>
      </c>
      <c r="Z14" s="8">
        <f t="shared" si="3"/>
        <v>20</v>
      </c>
      <c r="AA14" s="8">
        <f t="shared" si="4"/>
        <v>10</v>
      </c>
      <c r="AB14" s="8">
        <f t="shared" si="5"/>
        <v>1</v>
      </c>
      <c r="AC14" s="8">
        <f t="shared" si="6"/>
        <v>9</v>
      </c>
      <c r="AE14">
        <f t="shared" si="7"/>
        <v>3</v>
      </c>
      <c r="AF14">
        <f t="shared" si="8"/>
        <v>6</v>
      </c>
      <c r="AG14">
        <f t="shared" si="9"/>
        <v>3</v>
      </c>
      <c r="AH14">
        <f t="shared" si="10"/>
        <v>8</v>
      </c>
      <c r="AI14">
        <f t="shared" si="11"/>
        <v>20</v>
      </c>
      <c r="AJ14" t="str">
        <f t="shared" si="12"/>
        <v/>
      </c>
    </row>
    <row r="15" spans="1:36" x14ac:dyDescent="0.25">
      <c r="A15" s="1" t="s">
        <v>64</v>
      </c>
      <c r="B15" s="1" t="s">
        <v>62</v>
      </c>
      <c r="C15" s="1" t="str">
        <f t="shared" si="1"/>
        <v>Tim Hicks</v>
      </c>
      <c r="D15" s="1" t="s">
        <v>9</v>
      </c>
      <c r="E15" s="1">
        <v>10</v>
      </c>
      <c r="F15" s="1" t="s">
        <v>9</v>
      </c>
      <c r="G15" s="1">
        <v>-5</v>
      </c>
      <c r="H15" s="1" t="s">
        <v>9</v>
      </c>
      <c r="I15" s="1">
        <v>-11</v>
      </c>
      <c r="J15" s="1" t="s">
        <v>9</v>
      </c>
      <c r="K15" s="1" t="s">
        <v>9</v>
      </c>
      <c r="L15" s="1">
        <v>7</v>
      </c>
      <c r="M15" s="1" t="s">
        <v>9</v>
      </c>
      <c r="N15" s="1">
        <v>1</v>
      </c>
      <c r="O15" s="1" t="s">
        <v>9</v>
      </c>
      <c r="P15" s="1">
        <v>5</v>
      </c>
      <c r="Q15" s="1">
        <v>-8</v>
      </c>
      <c r="R15" s="1">
        <v>-7</v>
      </c>
      <c r="S15" s="1" t="s">
        <v>9</v>
      </c>
      <c r="T15" s="7">
        <v>18</v>
      </c>
      <c r="U15" s="7" t="s">
        <v>9</v>
      </c>
      <c r="V15" s="7">
        <v>-11</v>
      </c>
      <c r="W15" s="7"/>
      <c r="X15" s="7">
        <v>21</v>
      </c>
      <c r="Y15" s="7">
        <f t="shared" si="2"/>
        <v>20</v>
      </c>
      <c r="Z15" s="8">
        <f t="shared" si="3"/>
        <v>11</v>
      </c>
      <c r="AA15" s="8">
        <f t="shared" si="4"/>
        <v>6</v>
      </c>
      <c r="AB15" s="8">
        <f t="shared" si="5"/>
        <v>0</v>
      </c>
      <c r="AC15" s="8">
        <f t="shared" si="6"/>
        <v>5</v>
      </c>
      <c r="AE15">
        <f t="shared" si="7"/>
        <v>0</v>
      </c>
      <c r="AF15">
        <f t="shared" si="8"/>
        <v>3</v>
      </c>
      <c r="AG15">
        <f t="shared" si="9"/>
        <v>5</v>
      </c>
      <c r="AH15">
        <f t="shared" si="10"/>
        <v>3</v>
      </c>
      <c r="AI15">
        <f t="shared" si="11"/>
        <v>11</v>
      </c>
      <c r="AJ15" t="str">
        <f t="shared" si="12"/>
        <v/>
      </c>
    </row>
    <row r="16" spans="1:36" x14ac:dyDescent="0.25">
      <c r="A16" s="1" t="s">
        <v>66</v>
      </c>
      <c r="B16" s="1" t="s">
        <v>67</v>
      </c>
      <c r="C16" s="1" t="str">
        <f t="shared" si="1"/>
        <v>Ken Hocking</v>
      </c>
      <c r="D16" s="1" t="s">
        <v>9</v>
      </c>
      <c r="E16" s="1">
        <v>10</v>
      </c>
      <c r="F16" s="1" t="s">
        <v>9</v>
      </c>
      <c r="G16" s="1">
        <v>16</v>
      </c>
      <c r="H16" s="1">
        <v>-8</v>
      </c>
      <c r="I16" s="1">
        <v>9</v>
      </c>
      <c r="J16" s="1">
        <v>7</v>
      </c>
      <c r="K16" s="1">
        <v>-12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 t="s">
        <v>9</v>
      </c>
      <c r="S16" s="1" t="s">
        <v>9</v>
      </c>
      <c r="T16" s="7" t="s">
        <v>9</v>
      </c>
      <c r="U16" s="7" t="s">
        <v>9</v>
      </c>
      <c r="V16" s="7">
        <v>-11</v>
      </c>
      <c r="W16" s="7"/>
      <c r="X16" s="7"/>
      <c r="Y16" s="7">
        <f t="shared" si="2"/>
        <v>11</v>
      </c>
      <c r="Z16" s="8">
        <f t="shared" si="3"/>
        <v>7</v>
      </c>
      <c r="AA16" s="8">
        <f t="shared" si="4"/>
        <v>4</v>
      </c>
      <c r="AB16" s="8">
        <f t="shared" si="5"/>
        <v>0</v>
      </c>
      <c r="AC16" s="8">
        <f t="shared" si="6"/>
        <v>3</v>
      </c>
      <c r="AE16">
        <f t="shared" si="7"/>
        <v>6</v>
      </c>
      <c r="AF16">
        <f t="shared" si="8"/>
        <v>1</v>
      </c>
      <c r="AG16">
        <f t="shared" si="9"/>
        <v>0</v>
      </c>
      <c r="AH16">
        <f t="shared" si="10"/>
        <v>0</v>
      </c>
      <c r="AI16">
        <f t="shared" si="11"/>
        <v>7</v>
      </c>
      <c r="AJ16" t="str">
        <f t="shared" si="12"/>
        <v/>
      </c>
    </row>
    <row r="17" spans="1:36" x14ac:dyDescent="0.25">
      <c r="A17" s="1" t="s">
        <v>32</v>
      </c>
      <c r="B17" s="1" t="s">
        <v>67</v>
      </c>
      <c r="C17" s="1" t="str">
        <f t="shared" si="1"/>
        <v>Scott Hocking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>
        <v>-3</v>
      </c>
      <c r="M17" s="1">
        <v>2</v>
      </c>
      <c r="N17" s="1" t="s">
        <v>9</v>
      </c>
      <c r="O17" s="1" t="s">
        <v>9</v>
      </c>
      <c r="P17" s="1" t="s">
        <v>9</v>
      </c>
      <c r="Q17" s="1" t="s">
        <v>9</v>
      </c>
      <c r="R17" s="1" t="s">
        <v>9</v>
      </c>
      <c r="S17" s="1" t="s">
        <v>9</v>
      </c>
      <c r="T17" s="7" t="s">
        <v>9</v>
      </c>
      <c r="U17" s="7" t="s">
        <v>9</v>
      </c>
      <c r="V17" s="7"/>
      <c r="W17" s="7"/>
      <c r="X17" s="7"/>
      <c r="Y17" s="7">
        <f t="shared" si="2"/>
        <v>-1</v>
      </c>
      <c r="Z17" s="8">
        <f t="shared" si="3"/>
        <v>2</v>
      </c>
      <c r="AA17" s="8">
        <f t="shared" si="4"/>
        <v>1</v>
      </c>
      <c r="AB17" s="8">
        <f t="shared" si="5"/>
        <v>0</v>
      </c>
      <c r="AC17" s="8">
        <f t="shared" si="6"/>
        <v>1</v>
      </c>
      <c r="AE17">
        <f t="shared" si="7"/>
        <v>0</v>
      </c>
      <c r="AF17">
        <f t="shared" si="8"/>
        <v>2</v>
      </c>
      <c r="AG17">
        <f t="shared" si="9"/>
        <v>0</v>
      </c>
      <c r="AH17">
        <f t="shared" si="10"/>
        <v>0</v>
      </c>
      <c r="AI17">
        <f t="shared" si="11"/>
        <v>2</v>
      </c>
      <c r="AJ17" t="str">
        <f t="shared" si="12"/>
        <v/>
      </c>
    </row>
    <row r="18" spans="1:36" x14ac:dyDescent="0.25">
      <c r="A18" s="1" t="s">
        <v>71</v>
      </c>
      <c r="B18" s="1" t="s">
        <v>72</v>
      </c>
      <c r="C18" s="1" t="str">
        <f t="shared" si="1"/>
        <v>Toby Keukenmeester</v>
      </c>
      <c r="D18" s="1">
        <v>7</v>
      </c>
      <c r="E18" s="1" t="s">
        <v>9</v>
      </c>
      <c r="F18" s="1">
        <v>26</v>
      </c>
      <c r="G18" s="1">
        <v>-25</v>
      </c>
      <c r="H18" s="1" t="s">
        <v>9</v>
      </c>
      <c r="I18" s="1">
        <v>-11</v>
      </c>
      <c r="J18" s="1">
        <v>-5</v>
      </c>
      <c r="K18" s="1">
        <v>-2</v>
      </c>
      <c r="L18" s="1">
        <v>7</v>
      </c>
      <c r="M18" s="1">
        <v>-15</v>
      </c>
      <c r="N18" s="1" t="s">
        <v>9</v>
      </c>
      <c r="O18" s="1">
        <v>-7</v>
      </c>
      <c r="P18" s="1">
        <v>21</v>
      </c>
      <c r="Q18" s="1">
        <v>6</v>
      </c>
      <c r="R18" s="1">
        <v>-1</v>
      </c>
      <c r="S18" s="1">
        <v>13</v>
      </c>
      <c r="T18" s="7">
        <v>8</v>
      </c>
      <c r="U18" s="7">
        <v>5</v>
      </c>
      <c r="V18" s="7">
        <v>3</v>
      </c>
      <c r="W18" s="7"/>
      <c r="X18" s="7"/>
      <c r="Y18" s="7">
        <f t="shared" si="2"/>
        <v>30</v>
      </c>
      <c r="Z18" s="8">
        <f t="shared" si="3"/>
        <v>16</v>
      </c>
      <c r="AA18" s="8">
        <f t="shared" si="4"/>
        <v>9</v>
      </c>
      <c r="AB18" s="8">
        <f t="shared" si="5"/>
        <v>0</v>
      </c>
      <c r="AC18" s="8">
        <f t="shared" si="6"/>
        <v>7</v>
      </c>
      <c r="AE18">
        <f t="shared" si="7"/>
        <v>16</v>
      </c>
      <c r="AF18">
        <f t="shared" si="8"/>
        <v>0</v>
      </c>
      <c r="AG18">
        <f t="shared" si="9"/>
        <v>0</v>
      </c>
      <c r="AH18">
        <f t="shared" si="10"/>
        <v>0</v>
      </c>
      <c r="AI18">
        <f t="shared" si="11"/>
        <v>16</v>
      </c>
      <c r="AJ18" t="str">
        <f t="shared" si="12"/>
        <v/>
      </c>
    </row>
    <row r="19" spans="1:36" x14ac:dyDescent="0.25">
      <c r="A19" s="1" t="s">
        <v>75</v>
      </c>
      <c r="B19" s="1" t="s">
        <v>76</v>
      </c>
      <c r="C19" s="1" t="str">
        <f t="shared" si="1"/>
        <v>Ron Kuczmarski</v>
      </c>
      <c r="D19" s="1" t="s">
        <v>9</v>
      </c>
      <c r="E19" s="1" t="s">
        <v>9</v>
      </c>
      <c r="F19" s="1" t="s">
        <v>9</v>
      </c>
      <c r="G19" s="1" t="s">
        <v>9</v>
      </c>
      <c r="H19" s="1">
        <v>-8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 t="s">
        <v>9</v>
      </c>
      <c r="Q19" s="1" t="s">
        <v>9</v>
      </c>
      <c r="R19" s="1" t="s">
        <v>9</v>
      </c>
      <c r="S19" s="1" t="s">
        <v>9</v>
      </c>
      <c r="T19" s="7" t="s">
        <v>9</v>
      </c>
      <c r="U19" s="7" t="s">
        <v>9</v>
      </c>
      <c r="V19" s="7"/>
      <c r="W19" s="7"/>
      <c r="X19" s="7"/>
      <c r="Y19" s="7">
        <f t="shared" si="2"/>
        <v>-8</v>
      </c>
      <c r="Z19" s="8">
        <f t="shared" si="3"/>
        <v>1</v>
      </c>
      <c r="AA19" s="8">
        <f t="shared" si="4"/>
        <v>0</v>
      </c>
      <c r="AB19" s="8">
        <f t="shared" si="5"/>
        <v>0</v>
      </c>
      <c r="AC19" s="8">
        <f t="shared" si="6"/>
        <v>1</v>
      </c>
      <c r="AE19">
        <f t="shared" si="7"/>
        <v>0</v>
      </c>
      <c r="AF19">
        <f t="shared" si="8"/>
        <v>0</v>
      </c>
      <c r="AG19">
        <f t="shared" si="9"/>
        <v>1</v>
      </c>
      <c r="AH19">
        <f t="shared" si="10"/>
        <v>0</v>
      </c>
      <c r="AI19">
        <f t="shared" si="11"/>
        <v>1</v>
      </c>
      <c r="AJ19" t="str">
        <f t="shared" si="12"/>
        <v/>
      </c>
    </row>
    <row r="20" spans="1:36" x14ac:dyDescent="0.25">
      <c r="A20" s="1" t="s">
        <v>83</v>
      </c>
      <c r="B20" s="1" t="s">
        <v>84</v>
      </c>
      <c r="C20" s="1" t="str">
        <f t="shared" si="1"/>
        <v>Phil McDonald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 t="s">
        <v>9</v>
      </c>
      <c r="J20" s="1" t="s">
        <v>9</v>
      </c>
      <c r="K20" s="1" t="s">
        <v>9</v>
      </c>
      <c r="L20" s="1" t="s">
        <v>9</v>
      </c>
      <c r="M20" s="1">
        <v>5</v>
      </c>
      <c r="N20" s="1">
        <v>0</v>
      </c>
      <c r="O20" s="1">
        <v>-3</v>
      </c>
      <c r="P20" s="1">
        <v>-7</v>
      </c>
      <c r="Q20" s="1">
        <v>-4</v>
      </c>
      <c r="R20" s="1">
        <v>15</v>
      </c>
      <c r="S20" s="1">
        <v>13</v>
      </c>
      <c r="T20" s="7">
        <v>8</v>
      </c>
      <c r="U20" s="7" t="s">
        <v>9</v>
      </c>
      <c r="V20" s="7"/>
      <c r="W20" s="7"/>
      <c r="X20" s="7">
        <v>10</v>
      </c>
      <c r="Y20" s="7">
        <f t="shared" si="2"/>
        <v>37</v>
      </c>
      <c r="Z20" s="8">
        <f t="shared" si="3"/>
        <v>9</v>
      </c>
      <c r="AA20" s="8">
        <f t="shared" si="4"/>
        <v>5</v>
      </c>
      <c r="AB20" s="8">
        <f t="shared" si="5"/>
        <v>1</v>
      </c>
      <c r="AC20" s="8">
        <f t="shared" si="6"/>
        <v>3</v>
      </c>
      <c r="AE20">
        <f t="shared" si="7"/>
        <v>0</v>
      </c>
      <c r="AF20">
        <f t="shared" si="8"/>
        <v>3</v>
      </c>
      <c r="AG20">
        <f t="shared" si="9"/>
        <v>4</v>
      </c>
      <c r="AH20">
        <f t="shared" si="10"/>
        <v>2</v>
      </c>
      <c r="AI20">
        <f t="shared" si="11"/>
        <v>9</v>
      </c>
      <c r="AJ20" t="str">
        <f t="shared" si="12"/>
        <v/>
      </c>
    </row>
    <row r="21" spans="1:36" x14ac:dyDescent="0.25">
      <c r="A21" s="1" t="s">
        <v>43</v>
      </c>
      <c r="B21" s="1" t="s">
        <v>86</v>
      </c>
      <c r="C21" s="1" t="str">
        <f t="shared" si="1"/>
        <v>Andrew McGorman</v>
      </c>
      <c r="D21" s="1">
        <v>-11</v>
      </c>
      <c r="E21" s="1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7" t="s">
        <v>9</v>
      </c>
      <c r="U21" s="7" t="s">
        <v>9</v>
      </c>
      <c r="V21" s="7"/>
      <c r="W21" s="7"/>
      <c r="X21" s="7"/>
      <c r="Y21" s="7">
        <f t="shared" si="2"/>
        <v>-2</v>
      </c>
      <c r="Z21" s="8">
        <f t="shared" si="3"/>
        <v>2</v>
      </c>
      <c r="AA21" s="8">
        <f t="shared" si="4"/>
        <v>1</v>
      </c>
      <c r="AB21" s="8">
        <f t="shared" si="5"/>
        <v>0</v>
      </c>
      <c r="AC21" s="8">
        <f t="shared" si="6"/>
        <v>1</v>
      </c>
      <c r="AE21">
        <f t="shared" si="7"/>
        <v>0</v>
      </c>
      <c r="AF21">
        <f t="shared" si="8"/>
        <v>0</v>
      </c>
      <c r="AG21">
        <f t="shared" si="9"/>
        <v>1</v>
      </c>
      <c r="AH21">
        <f t="shared" si="10"/>
        <v>1</v>
      </c>
      <c r="AI21">
        <f t="shared" si="11"/>
        <v>2</v>
      </c>
      <c r="AJ21" t="str">
        <f t="shared" si="12"/>
        <v/>
      </c>
    </row>
    <row r="22" spans="1:36" x14ac:dyDescent="0.25">
      <c r="A22" s="1" t="s">
        <v>95</v>
      </c>
      <c r="B22" s="1" t="s">
        <v>96</v>
      </c>
      <c r="C22" s="1" t="str">
        <f t="shared" si="1"/>
        <v>Mick Moffatt</v>
      </c>
      <c r="D22" s="1">
        <v>-11</v>
      </c>
      <c r="E22" s="1">
        <v>-4</v>
      </c>
      <c r="F22" s="1" t="s">
        <v>9</v>
      </c>
      <c r="G22" s="1">
        <v>-25</v>
      </c>
      <c r="H22" s="1">
        <v>14</v>
      </c>
      <c r="I22" s="1">
        <v>23</v>
      </c>
      <c r="J22" s="1">
        <v>-3</v>
      </c>
      <c r="K22" s="1">
        <v>-6</v>
      </c>
      <c r="L22" s="1">
        <v>-15</v>
      </c>
      <c r="M22" s="1">
        <v>5</v>
      </c>
      <c r="N22" s="1">
        <v>0</v>
      </c>
      <c r="O22" s="1">
        <v>-5</v>
      </c>
      <c r="P22" s="1">
        <v>5</v>
      </c>
      <c r="Q22" s="1">
        <v>-4</v>
      </c>
      <c r="R22" s="1">
        <v>15</v>
      </c>
      <c r="S22" s="1">
        <v>13</v>
      </c>
      <c r="T22" s="7">
        <v>8</v>
      </c>
      <c r="U22" s="7">
        <v>5</v>
      </c>
      <c r="V22" s="7"/>
      <c r="W22" s="7"/>
      <c r="X22" s="7">
        <v>21</v>
      </c>
      <c r="Y22" s="7">
        <f t="shared" si="2"/>
        <v>36</v>
      </c>
      <c r="Z22" s="8">
        <f t="shared" si="3"/>
        <v>18</v>
      </c>
      <c r="AA22" s="8">
        <f t="shared" si="4"/>
        <v>9</v>
      </c>
      <c r="AB22" s="8">
        <f t="shared" si="5"/>
        <v>1</v>
      </c>
      <c r="AC22" s="8">
        <f t="shared" si="6"/>
        <v>8</v>
      </c>
      <c r="AE22">
        <f t="shared" si="7"/>
        <v>3</v>
      </c>
      <c r="AF22">
        <f t="shared" si="8"/>
        <v>15</v>
      </c>
      <c r="AG22">
        <f t="shared" si="9"/>
        <v>0</v>
      </c>
      <c r="AH22">
        <f t="shared" si="10"/>
        <v>0</v>
      </c>
      <c r="AI22">
        <f t="shared" si="11"/>
        <v>18</v>
      </c>
      <c r="AJ22" t="str">
        <f t="shared" si="12"/>
        <v/>
      </c>
    </row>
    <row r="23" spans="1:36" x14ac:dyDescent="0.25">
      <c r="A23" s="1" t="s">
        <v>98</v>
      </c>
      <c r="B23" s="1" t="s">
        <v>99</v>
      </c>
      <c r="C23" s="1" t="str">
        <f t="shared" si="1"/>
        <v>Sean Morrison</v>
      </c>
      <c r="D23" s="1">
        <v>-11</v>
      </c>
      <c r="E23" s="1">
        <v>-4</v>
      </c>
      <c r="F23" s="1">
        <v>26</v>
      </c>
      <c r="G23" s="1" t="s">
        <v>9</v>
      </c>
      <c r="H23" s="1">
        <v>10</v>
      </c>
      <c r="I23" s="1">
        <v>-16</v>
      </c>
      <c r="J23" s="1">
        <v>-2</v>
      </c>
      <c r="K23" s="1">
        <v>-10</v>
      </c>
      <c r="L23" s="1">
        <v>-3</v>
      </c>
      <c r="M23" s="1">
        <v>2</v>
      </c>
      <c r="N23" s="1">
        <v>1</v>
      </c>
      <c r="O23" s="1">
        <v>5</v>
      </c>
      <c r="P23" s="1">
        <v>21</v>
      </c>
      <c r="Q23" s="1">
        <v>6</v>
      </c>
      <c r="R23" s="1" t="s">
        <v>9</v>
      </c>
      <c r="S23" s="1">
        <v>11</v>
      </c>
      <c r="T23" s="7">
        <v>16</v>
      </c>
      <c r="U23" s="7">
        <v>4</v>
      </c>
      <c r="V23" s="7">
        <v>2</v>
      </c>
      <c r="W23" s="7"/>
      <c r="X23" s="7">
        <v>28</v>
      </c>
      <c r="Y23" s="7">
        <f t="shared" si="2"/>
        <v>86</v>
      </c>
      <c r="Z23" s="8">
        <f t="shared" si="3"/>
        <v>18</v>
      </c>
      <c r="AA23" s="8">
        <f t="shared" si="4"/>
        <v>12</v>
      </c>
      <c r="AB23" s="8">
        <f t="shared" si="5"/>
        <v>0</v>
      </c>
      <c r="AC23" s="8">
        <f t="shared" si="6"/>
        <v>6</v>
      </c>
      <c r="AE23">
        <f t="shared" si="7"/>
        <v>7</v>
      </c>
      <c r="AF23">
        <f t="shared" si="8"/>
        <v>9</v>
      </c>
      <c r="AG23">
        <f t="shared" si="9"/>
        <v>2</v>
      </c>
      <c r="AH23">
        <f t="shared" si="10"/>
        <v>0</v>
      </c>
      <c r="AI23">
        <f t="shared" si="11"/>
        <v>18</v>
      </c>
      <c r="AJ23" t="str">
        <f t="shared" si="12"/>
        <v/>
      </c>
    </row>
    <row r="24" spans="1:36" x14ac:dyDescent="0.25">
      <c r="A24" s="1" t="s">
        <v>83</v>
      </c>
      <c r="B24" s="1" t="s">
        <v>105</v>
      </c>
      <c r="C24" s="1" t="str">
        <f t="shared" si="1"/>
        <v>Phil Smyth</v>
      </c>
      <c r="D24" s="1">
        <v>24</v>
      </c>
      <c r="E24" s="1">
        <v>-4</v>
      </c>
      <c r="F24" s="1">
        <v>26</v>
      </c>
      <c r="G24" s="1">
        <v>-5</v>
      </c>
      <c r="H24" s="1" t="s">
        <v>9</v>
      </c>
      <c r="I24" s="1">
        <v>9</v>
      </c>
      <c r="J24" s="1">
        <v>7</v>
      </c>
      <c r="K24" s="1">
        <v>-12</v>
      </c>
      <c r="L24" s="1">
        <v>-1</v>
      </c>
      <c r="M24" s="1">
        <v>-16</v>
      </c>
      <c r="N24" s="1">
        <v>4</v>
      </c>
      <c r="O24" s="1">
        <v>-7</v>
      </c>
      <c r="P24" s="1">
        <v>21</v>
      </c>
      <c r="Q24" s="1">
        <v>6</v>
      </c>
      <c r="R24" s="1">
        <v>-1</v>
      </c>
      <c r="S24" s="1" t="s">
        <v>9</v>
      </c>
      <c r="T24" s="7">
        <v>8</v>
      </c>
      <c r="U24" s="7">
        <v>7</v>
      </c>
      <c r="V24" s="7">
        <v>22</v>
      </c>
      <c r="W24" s="7"/>
      <c r="X24" s="7">
        <v>10</v>
      </c>
      <c r="Y24" s="7">
        <f t="shared" si="2"/>
        <v>98</v>
      </c>
      <c r="Z24" s="8">
        <f t="shared" si="3"/>
        <v>18</v>
      </c>
      <c r="AA24" s="8">
        <f t="shared" si="4"/>
        <v>11</v>
      </c>
      <c r="AB24" s="8">
        <f t="shared" si="5"/>
        <v>0</v>
      </c>
      <c r="AC24" s="8">
        <f t="shared" si="6"/>
        <v>7</v>
      </c>
      <c r="AE24">
        <f t="shared" si="7"/>
        <v>6</v>
      </c>
      <c r="AF24">
        <f t="shared" si="8"/>
        <v>3</v>
      </c>
      <c r="AG24">
        <f t="shared" si="9"/>
        <v>9</v>
      </c>
      <c r="AH24">
        <f t="shared" si="10"/>
        <v>0</v>
      </c>
      <c r="AI24">
        <f t="shared" si="11"/>
        <v>18</v>
      </c>
      <c r="AJ24" t="str">
        <f t="shared" si="12"/>
        <v/>
      </c>
    </row>
    <row r="25" spans="1:36" x14ac:dyDescent="0.25">
      <c r="A25" s="1" t="s">
        <v>110</v>
      </c>
      <c r="B25" s="1" t="s">
        <v>109</v>
      </c>
      <c r="C25" s="1" t="str">
        <f t="shared" si="1"/>
        <v>Dennis Taylor</v>
      </c>
      <c r="D25" s="1" t="s">
        <v>9</v>
      </c>
      <c r="E25" s="1" t="s">
        <v>9</v>
      </c>
      <c r="F25" s="1">
        <v>14</v>
      </c>
      <c r="G25" s="1">
        <v>-5</v>
      </c>
      <c r="H25" s="1">
        <v>-8</v>
      </c>
      <c r="I25" s="1" t="s">
        <v>9</v>
      </c>
      <c r="J25" s="1" t="s">
        <v>9</v>
      </c>
      <c r="K25" s="1" t="s">
        <v>9</v>
      </c>
      <c r="L25" s="1">
        <v>-1</v>
      </c>
      <c r="M25" s="1">
        <v>-16</v>
      </c>
      <c r="N25" s="1">
        <v>8</v>
      </c>
      <c r="O25" s="1">
        <v>0</v>
      </c>
      <c r="P25" s="1" t="s">
        <v>9</v>
      </c>
      <c r="Q25" s="1" t="s">
        <v>9</v>
      </c>
      <c r="R25" s="1" t="s">
        <v>9</v>
      </c>
      <c r="S25" s="1" t="s">
        <v>9</v>
      </c>
      <c r="T25" s="7" t="s">
        <v>9</v>
      </c>
      <c r="U25" s="7" t="s">
        <v>9</v>
      </c>
      <c r="V25" s="7">
        <v>19</v>
      </c>
      <c r="W25" s="7"/>
      <c r="X25" s="7"/>
      <c r="Y25" s="7">
        <f t="shared" si="2"/>
        <v>11</v>
      </c>
      <c r="Z25" s="8">
        <f t="shared" si="3"/>
        <v>8</v>
      </c>
      <c r="AA25" s="8">
        <f t="shared" si="4"/>
        <v>3</v>
      </c>
      <c r="AB25" s="8">
        <f t="shared" si="5"/>
        <v>1</v>
      </c>
      <c r="AC25" s="8">
        <f t="shared" si="6"/>
        <v>4</v>
      </c>
      <c r="AE25">
        <f t="shared" si="7"/>
        <v>8</v>
      </c>
      <c r="AF25">
        <f t="shared" si="8"/>
        <v>0</v>
      </c>
      <c r="AG25">
        <f t="shared" si="9"/>
        <v>0</v>
      </c>
      <c r="AH25">
        <f t="shared" si="10"/>
        <v>0</v>
      </c>
      <c r="AI25">
        <f t="shared" si="11"/>
        <v>8</v>
      </c>
      <c r="AJ25" t="str">
        <f t="shared" si="12"/>
        <v/>
      </c>
    </row>
    <row r="26" spans="1:36" x14ac:dyDescent="0.25">
      <c r="A26" s="1" t="s">
        <v>23</v>
      </c>
      <c r="B26" s="1" t="s">
        <v>112</v>
      </c>
      <c r="C26" s="1" t="str">
        <f t="shared" si="1"/>
        <v>Dave Thulborn</v>
      </c>
      <c r="D26" s="1">
        <v>7</v>
      </c>
      <c r="E26" s="1" t="s">
        <v>9</v>
      </c>
      <c r="F26" s="1">
        <v>18</v>
      </c>
      <c r="G26" s="1">
        <v>16</v>
      </c>
      <c r="H26" s="1">
        <v>7</v>
      </c>
      <c r="I26" s="1" t="s">
        <v>9</v>
      </c>
      <c r="J26" s="1">
        <v>-5</v>
      </c>
      <c r="K26" s="1">
        <v>-2</v>
      </c>
      <c r="L26" s="1">
        <v>7</v>
      </c>
      <c r="M26" s="1" t="s">
        <v>9</v>
      </c>
      <c r="N26" s="1">
        <v>1</v>
      </c>
      <c r="O26" s="1" t="s">
        <v>9</v>
      </c>
      <c r="P26" s="1">
        <v>5</v>
      </c>
      <c r="Q26" s="1" t="s">
        <v>9</v>
      </c>
      <c r="R26" s="1">
        <v>-1</v>
      </c>
      <c r="S26" s="1">
        <v>-11</v>
      </c>
      <c r="T26" s="7">
        <v>16</v>
      </c>
      <c r="U26" s="7">
        <v>7</v>
      </c>
      <c r="V26" s="7">
        <v>19</v>
      </c>
      <c r="W26" s="7"/>
      <c r="X26" s="7">
        <v>-9</v>
      </c>
      <c r="Y26" s="7">
        <f t="shared" si="2"/>
        <v>75</v>
      </c>
      <c r="Z26" s="8">
        <f t="shared" si="3"/>
        <v>15</v>
      </c>
      <c r="AA26" s="8">
        <f t="shared" si="4"/>
        <v>10</v>
      </c>
      <c r="AB26" s="8">
        <f t="shared" si="5"/>
        <v>0</v>
      </c>
      <c r="AC26" s="8">
        <f t="shared" si="6"/>
        <v>5</v>
      </c>
      <c r="AE26">
        <f t="shared" si="7"/>
        <v>0</v>
      </c>
      <c r="AF26">
        <f t="shared" si="8"/>
        <v>0</v>
      </c>
      <c r="AG26">
        <f t="shared" si="9"/>
        <v>2</v>
      </c>
      <c r="AH26">
        <f t="shared" si="10"/>
        <v>13</v>
      </c>
      <c r="AI26">
        <f t="shared" si="11"/>
        <v>15</v>
      </c>
      <c r="AJ26" t="str">
        <f t="shared" si="12"/>
        <v/>
      </c>
    </row>
    <row r="27" spans="1:36" x14ac:dyDescent="0.25">
      <c r="A27" s="1" t="s">
        <v>32</v>
      </c>
      <c r="B27" s="1" t="s">
        <v>112</v>
      </c>
      <c r="C27" s="1" t="str">
        <f t="shared" si="1"/>
        <v>Scott Thulborn</v>
      </c>
      <c r="D27" s="1">
        <v>17</v>
      </c>
      <c r="E27" s="1">
        <v>-4</v>
      </c>
      <c r="F27" s="1">
        <v>18</v>
      </c>
      <c r="G27" s="1" t="s">
        <v>9</v>
      </c>
      <c r="H27" s="1">
        <v>26</v>
      </c>
      <c r="I27" s="1">
        <v>36</v>
      </c>
      <c r="J27" s="1">
        <v>7</v>
      </c>
      <c r="K27" s="1">
        <v>36</v>
      </c>
      <c r="L27" s="1">
        <v>9</v>
      </c>
      <c r="M27" s="1">
        <v>9</v>
      </c>
      <c r="N27" s="1">
        <v>4</v>
      </c>
      <c r="O27" s="1">
        <v>-7</v>
      </c>
      <c r="P27" s="1">
        <v>21</v>
      </c>
      <c r="Q27" s="1">
        <v>6</v>
      </c>
      <c r="R27" s="1">
        <v>4</v>
      </c>
      <c r="S27" s="1">
        <v>14</v>
      </c>
      <c r="T27" s="7">
        <v>8</v>
      </c>
      <c r="U27" s="7">
        <v>7</v>
      </c>
      <c r="V27" s="7">
        <v>22</v>
      </c>
      <c r="W27" s="7"/>
      <c r="X27" s="7">
        <v>10</v>
      </c>
      <c r="Y27" s="7">
        <f t="shared" si="2"/>
        <v>243</v>
      </c>
      <c r="Z27" s="8">
        <f t="shared" si="3"/>
        <v>19</v>
      </c>
      <c r="AA27" s="8">
        <f t="shared" si="4"/>
        <v>17</v>
      </c>
      <c r="AB27" s="8">
        <f t="shared" si="5"/>
        <v>0</v>
      </c>
      <c r="AC27" s="8">
        <f t="shared" si="6"/>
        <v>2</v>
      </c>
      <c r="AE27">
        <f t="shared" si="7"/>
        <v>0</v>
      </c>
      <c r="AF27">
        <f t="shared" si="8"/>
        <v>0</v>
      </c>
      <c r="AG27">
        <f t="shared" si="9"/>
        <v>0</v>
      </c>
      <c r="AH27">
        <f t="shared" si="10"/>
        <v>19</v>
      </c>
      <c r="AI27">
        <f t="shared" si="11"/>
        <v>19</v>
      </c>
      <c r="AJ27" t="str">
        <f t="shared" si="12"/>
        <v/>
      </c>
    </row>
    <row r="28" spans="1:36" x14ac:dyDescent="0.25">
      <c r="A28" s="1" t="s">
        <v>121</v>
      </c>
      <c r="B28" s="1" t="s">
        <v>122</v>
      </c>
      <c r="C28" s="1" t="str">
        <f t="shared" si="1"/>
        <v>Bruce Wallace</v>
      </c>
      <c r="D28" s="1">
        <v>7</v>
      </c>
      <c r="E28" s="1">
        <v>21</v>
      </c>
      <c r="F28" s="1">
        <v>14</v>
      </c>
      <c r="G28" s="1">
        <v>-25</v>
      </c>
      <c r="H28" s="1">
        <v>-8</v>
      </c>
      <c r="I28" s="1">
        <v>9</v>
      </c>
      <c r="J28" s="1">
        <v>7</v>
      </c>
      <c r="K28" s="1">
        <v>-12</v>
      </c>
      <c r="L28" s="1" t="s">
        <v>9</v>
      </c>
      <c r="M28" s="1">
        <v>-15</v>
      </c>
      <c r="N28" s="1">
        <v>8</v>
      </c>
      <c r="O28" s="1">
        <v>5</v>
      </c>
      <c r="P28" s="1">
        <v>14</v>
      </c>
      <c r="Q28" s="1">
        <v>-10</v>
      </c>
      <c r="R28" s="1">
        <v>15</v>
      </c>
      <c r="S28" s="1">
        <v>13</v>
      </c>
      <c r="T28" s="7">
        <v>8</v>
      </c>
      <c r="U28" s="7">
        <v>5</v>
      </c>
      <c r="V28" s="7">
        <v>3</v>
      </c>
      <c r="W28" s="7"/>
      <c r="X28" s="7">
        <v>10</v>
      </c>
      <c r="Y28" s="7">
        <f t="shared" si="2"/>
        <v>69</v>
      </c>
      <c r="Z28" s="8">
        <f t="shared" si="3"/>
        <v>19</v>
      </c>
      <c r="AA28" s="8">
        <f t="shared" si="4"/>
        <v>14</v>
      </c>
      <c r="AB28" s="8">
        <f t="shared" si="5"/>
        <v>0</v>
      </c>
      <c r="AC28" s="8">
        <f t="shared" si="6"/>
        <v>5</v>
      </c>
      <c r="AE28">
        <f t="shared" si="7"/>
        <v>0</v>
      </c>
      <c r="AF28">
        <f t="shared" si="8"/>
        <v>0</v>
      </c>
      <c r="AG28">
        <f t="shared" si="9"/>
        <v>1</v>
      </c>
      <c r="AH28">
        <f t="shared" si="10"/>
        <v>18</v>
      </c>
      <c r="AI28">
        <f t="shared" si="11"/>
        <v>19</v>
      </c>
      <c r="AJ28" t="str">
        <f t="shared" si="12"/>
        <v/>
      </c>
    </row>
    <row r="29" spans="1:36" x14ac:dyDescent="0.25">
      <c r="A29" s="1" t="s">
        <v>126</v>
      </c>
      <c r="B29" s="1" t="s">
        <v>127</v>
      </c>
      <c r="C29" s="1" t="str">
        <f t="shared" si="1"/>
        <v>Josh Wiles</v>
      </c>
      <c r="D29" s="1">
        <v>-11</v>
      </c>
      <c r="E29" s="1" t="s">
        <v>9</v>
      </c>
      <c r="F29" s="1" t="s">
        <v>9</v>
      </c>
      <c r="G29" s="1">
        <v>-5</v>
      </c>
      <c r="H29" s="1">
        <v>7</v>
      </c>
      <c r="I29" s="1">
        <v>23</v>
      </c>
      <c r="J29" s="1">
        <v>7</v>
      </c>
      <c r="K29" s="1">
        <v>-12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>
        <v>14</v>
      </c>
      <c r="T29" s="7">
        <v>22</v>
      </c>
      <c r="U29" s="7">
        <v>4</v>
      </c>
      <c r="V29" s="7">
        <v>2</v>
      </c>
      <c r="W29" s="7"/>
      <c r="X29" s="7">
        <v>28</v>
      </c>
      <c r="Y29" s="7">
        <f t="shared" si="2"/>
        <v>79</v>
      </c>
      <c r="Z29" s="8">
        <f t="shared" si="3"/>
        <v>11</v>
      </c>
      <c r="AA29" s="8">
        <f t="shared" si="4"/>
        <v>8</v>
      </c>
      <c r="AB29" s="8">
        <f t="shared" si="5"/>
        <v>0</v>
      </c>
      <c r="AC29" s="8">
        <f t="shared" si="6"/>
        <v>3</v>
      </c>
      <c r="AE29">
        <f t="shared" si="7"/>
        <v>8</v>
      </c>
      <c r="AF29">
        <f t="shared" si="8"/>
        <v>3</v>
      </c>
      <c r="AG29">
        <f t="shared" si="9"/>
        <v>0</v>
      </c>
      <c r="AH29">
        <f t="shared" si="10"/>
        <v>0</v>
      </c>
      <c r="AI29">
        <f t="shared" si="11"/>
        <v>11</v>
      </c>
      <c r="AJ29" t="str">
        <f t="shared" si="12"/>
        <v/>
      </c>
    </row>
    <row r="30" spans="1:36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8"/>
      <c r="AB30" s="8"/>
      <c r="AC30" s="8"/>
    </row>
    <row r="31" spans="1:36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  <c r="AA31" s="8"/>
      <c r="AB31" s="8"/>
      <c r="AC31" s="8"/>
    </row>
    <row r="32" spans="1:36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  <c r="AA32" s="8"/>
      <c r="AB32" s="8"/>
      <c r="AC32" s="8"/>
    </row>
    <row r="33" spans="1:29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  <c r="AA33" s="8"/>
      <c r="AB33" s="8"/>
      <c r="AC33" s="8"/>
    </row>
    <row r="34" spans="1:29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8"/>
      <c r="AB34" s="8"/>
      <c r="AC34" s="8"/>
    </row>
    <row r="35" spans="1:29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8"/>
      <c r="AB35" s="8"/>
      <c r="AC35" s="8"/>
    </row>
    <row r="36" spans="1:29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8"/>
      <c r="AB36" s="8"/>
      <c r="AC36" s="8"/>
    </row>
    <row r="37" spans="1:29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8"/>
      <c r="AB37" s="8"/>
      <c r="AC37" s="8"/>
    </row>
    <row r="38" spans="1:29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8"/>
      <c r="AB38" s="8"/>
      <c r="AC38" s="8"/>
    </row>
    <row r="39" spans="1:29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8"/>
      <c r="AB39" s="8"/>
      <c r="AC39" s="8"/>
    </row>
    <row r="40" spans="1:29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</row>
    <row r="41" spans="1:29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8"/>
      <c r="AB41" s="8"/>
      <c r="AC41" s="8"/>
    </row>
    <row r="42" spans="1:29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8"/>
      <c r="AB42" s="8"/>
      <c r="AC42" s="8"/>
    </row>
    <row r="43" spans="1:29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</row>
    <row r="44" spans="1:29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8"/>
      <c r="AB44" s="8"/>
      <c r="AC44" s="8"/>
    </row>
    <row r="45" spans="1:29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  <c r="AA45" s="8"/>
      <c r="AB45" s="8"/>
      <c r="AC45" s="8"/>
    </row>
    <row r="46" spans="1:29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  <c r="AA46" s="8"/>
      <c r="AB46" s="8"/>
      <c r="AC46" s="8"/>
    </row>
    <row r="47" spans="1:29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8"/>
      <c r="AB47" s="8"/>
      <c r="AC47" s="8"/>
    </row>
    <row r="48" spans="1:29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59" spans="1:29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  <c r="AA59" s="8"/>
      <c r="AB59" s="8"/>
      <c r="AC59" s="8"/>
    </row>
    <row r="60" spans="1:29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  <c r="AA60" s="8"/>
      <c r="AB60" s="8"/>
      <c r="AC60" s="8"/>
    </row>
    <row r="76" spans="1:63" x14ac:dyDescent="0.25">
      <c r="A76" t="s">
        <v>128</v>
      </c>
      <c r="B76">
        <v>-11</v>
      </c>
      <c r="C76">
        <v>1</v>
      </c>
      <c r="D76" t="s">
        <v>68</v>
      </c>
      <c r="E76">
        <v>10</v>
      </c>
      <c r="F76">
        <v>1</v>
      </c>
      <c r="G76" t="s">
        <v>73</v>
      </c>
      <c r="H76">
        <v>26</v>
      </c>
      <c r="I76">
        <v>1</v>
      </c>
      <c r="J76" t="s">
        <v>68</v>
      </c>
      <c r="K76">
        <v>16</v>
      </c>
      <c r="L76">
        <v>1</v>
      </c>
      <c r="M76" t="s">
        <v>111</v>
      </c>
      <c r="N76">
        <v>-8</v>
      </c>
      <c r="O76">
        <v>1</v>
      </c>
      <c r="P76" t="s">
        <v>68</v>
      </c>
      <c r="Q76">
        <v>9</v>
      </c>
      <c r="R76">
        <v>1</v>
      </c>
      <c r="S76" t="s">
        <v>68</v>
      </c>
      <c r="T76" s="4">
        <v>7</v>
      </c>
      <c r="U76">
        <v>1</v>
      </c>
      <c r="V76" t="s">
        <v>68</v>
      </c>
      <c r="W76">
        <v>-12</v>
      </c>
      <c r="X76">
        <v>1</v>
      </c>
      <c r="Y76" t="s">
        <v>111</v>
      </c>
      <c r="Z76">
        <v>-1</v>
      </c>
      <c r="AA76">
        <v>1</v>
      </c>
      <c r="AB76" t="s">
        <v>111</v>
      </c>
      <c r="AC76" s="4">
        <v>-16</v>
      </c>
      <c r="AD76">
        <v>1</v>
      </c>
      <c r="AE76" t="s">
        <v>111</v>
      </c>
      <c r="AF76">
        <v>8</v>
      </c>
      <c r="AG76">
        <v>1</v>
      </c>
      <c r="AH76" t="s">
        <v>111</v>
      </c>
      <c r="AI76">
        <v>0</v>
      </c>
      <c r="AJ76">
        <v>1</v>
      </c>
      <c r="AK76" t="s">
        <v>53</v>
      </c>
      <c r="AL76">
        <v>5</v>
      </c>
      <c r="AM76">
        <v>1</v>
      </c>
      <c r="AN76" t="s">
        <v>174</v>
      </c>
      <c r="AO76">
        <v>-4</v>
      </c>
      <c r="AP76">
        <v>1</v>
      </c>
      <c r="AQ76" t="s">
        <v>73</v>
      </c>
      <c r="AR76">
        <v>-1</v>
      </c>
      <c r="AS76">
        <v>1</v>
      </c>
      <c r="AT76" t="s">
        <v>61</v>
      </c>
      <c r="AU76">
        <v>11</v>
      </c>
      <c r="AV76">
        <v>1</v>
      </c>
      <c r="AW76" t="s">
        <v>73</v>
      </c>
      <c r="AX76">
        <v>8</v>
      </c>
      <c r="AY76">
        <v>1</v>
      </c>
      <c r="AZ76" t="s">
        <v>73</v>
      </c>
      <c r="BA76">
        <v>5</v>
      </c>
      <c r="BB76">
        <v>1</v>
      </c>
      <c r="BC76" t="s">
        <v>73</v>
      </c>
      <c r="BD76">
        <v>3</v>
      </c>
      <c r="BE76">
        <v>1</v>
      </c>
      <c r="BI76" t="s">
        <v>53</v>
      </c>
      <c r="BJ76">
        <v>10</v>
      </c>
      <c r="BK76">
        <v>1</v>
      </c>
    </row>
    <row r="77" spans="1:63" x14ac:dyDescent="0.25">
      <c r="A77" t="s">
        <v>97</v>
      </c>
      <c r="B77">
        <v>-11</v>
      </c>
      <c r="C77">
        <v>2</v>
      </c>
      <c r="D77" t="s">
        <v>174</v>
      </c>
      <c r="E77">
        <v>10</v>
      </c>
      <c r="F77">
        <v>2</v>
      </c>
      <c r="G77" t="s">
        <v>100</v>
      </c>
      <c r="H77">
        <v>26</v>
      </c>
      <c r="I77">
        <v>2</v>
      </c>
      <c r="J77" t="s">
        <v>174</v>
      </c>
      <c r="K77">
        <v>16</v>
      </c>
      <c r="L77">
        <v>2</v>
      </c>
      <c r="M77" t="s">
        <v>68</v>
      </c>
      <c r="N77">
        <v>-8</v>
      </c>
      <c r="O77">
        <v>2</v>
      </c>
      <c r="P77" t="s">
        <v>24</v>
      </c>
      <c r="Q77">
        <v>9</v>
      </c>
      <c r="R77">
        <v>2</v>
      </c>
      <c r="S77" t="s">
        <v>128</v>
      </c>
      <c r="T77" s="4">
        <v>7</v>
      </c>
      <c r="U77">
        <v>2</v>
      </c>
      <c r="V77" t="s">
        <v>128</v>
      </c>
      <c r="W77">
        <v>-12</v>
      </c>
      <c r="X77">
        <v>2</v>
      </c>
      <c r="Y77" t="s">
        <v>174</v>
      </c>
      <c r="Z77">
        <v>-1</v>
      </c>
      <c r="AA77">
        <v>2</v>
      </c>
      <c r="AB77" t="s">
        <v>24</v>
      </c>
      <c r="AC77" s="4">
        <v>-16</v>
      </c>
      <c r="AD77">
        <v>2</v>
      </c>
      <c r="AE77" t="s">
        <v>174</v>
      </c>
      <c r="AF77">
        <v>8</v>
      </c>
      <c r="AG77">
        <v>2</v>
      </c>
      <c r="AH77" t="s">
        <v>28</v>
      </c>
      <c r="AI77">
        <v>0</v>
      </c>
      <c r="AJ77">
        <v>2</v>
      </c>
      <c r="AK77" t="s">
        <v>97</v>
      </c>
      <c r="AL77">
        <v>5</v>
      </c>
      <c r="AM77">
        <v>2</v>
      </c>
      <c r="AN77" t="s">
        <v>97</v>
      </c>
      <c r="AO77">
        <v>-4</v>
      </c>
      <c r="AP77">
        <v>2</v>
      </c>
      <c r="AQ77" t="s">
        <v>106</v>
      </c>
      <c r="AR77">
        <v>-1</v>
      </c>
      <c r="AS77">
        <v>2</v>
      </c>
      <c r="AT77" t="s">
        <v>100</v>
      </c>
      <c r="AU77">
        <v>11</v>
      </c>
      <c r="AV77">
        <v>2</v>
      </c>
      <c r="AW77" t="s">
        <v>97</v>
      </c>
      <c r="AX77">
        <v>8</v>
      </c>
      <c r="AY77">
        <v>2</v>
      </c>
      <c r="AZ77" t="s">
        <v>97</v>
      </c>
      <c r="BA77">
        <v>5</v>
      </c>
      <c r="BB77">
        <v>2</v>
      </c>
      <c r="BC77" t="s">
        <v>53</v>
      </c>
      <c r="BD77">
        <v>3</v>
      </c>
      <c r="BE77">
        <v>2</v>
      </c>
      <c r="BI77" t="s">
        <v>50</v>
      </c>
      <c r="BJ77">
        <v>10</v>
      </c>
      <c r="BK77">
        <v>2</v>
      </c>
    </row>
    <row r="78" spans="1:63" x14ac:dyDescent="0.25">
      <c r="A78" t="s">
        <v>63</v>
      </c>
      <c r="B78">
        <v>-11</v>
      </c>
      <c r="C78">
        <v>3</v>
      </c>
      <c r="D78" t="s">
        <v>63</v>
      </c>
      <c r="E78">
        <v>10</v>
      </c>
      <c r="F78">
        <v>3</v>
      </c>
      <c r="G78" t="s">
        <v>106</v>
      </c>
      <c r="H78">
        <v>26</v>
      </c>
      <c r="I78">
        <v>3</v>
      </c>
      <c r="J78" t="s">
        <v>113</v>
      </c>
      <c r="K78">
        <v>16</v>
      </c>
      <c r="L78">
        <v>3</v>
      </c>
      <c r="M78" t="s">
        <v>77</v>
      </c>
      <c r="N78">
        <v>-8</v>
      </c>
      <c r="O78">
        <v>3</v>
      </c>
      <c r="P78" t="s">
        <v>106</v>
      </c>
      <c r="Q78">
        <v>9</v>
      </c>
      <c r="R78">
        <v>3</v>
      </c>
      <c r="S78" t="s">
        <v>106</v>
      </c>
      <c r="T78" s="4">
        <v>7</v>
      </c>
      <c r="U78">
        <v>3</v>
      </c>
      <c r="V78" t="s">
        <v>106</v>
      </c>
      <c r="W78">
        <v>-12</v>
      </c>
      <c r="X78">
        <v>3</v>
      </c>
      <c r="Y78" t="s">
        <v>106</v>
      </c>
      <c r="Z78">
        <v>-1</v>
      </c>
      <c r="AA78">
        <v>3</v>
      </c>
      <c r="AB78" t="s">
        <v>106</v>
      </c>
      <c r="AC78" s="4">
        <v>-16</v>
      </c>
      <c r="AD78">
        <v>3</v>
      </c>
      <c r="AE78" t="s">
        <v>63</v>
      </c>
      <c r="AF78">
        <v>8</v>
      </c>
      <c r="AG78">
        <v>3</v>
      </c>
      <c r="AH78" t="s">
        <v>18</v>
      </c>
      <c r="AI78">
        <v>0</v>
      </c>
      <c r="AJ78">
        <v>3</v>
      </c>
      <c r="AK78" t="s">
        <v>65</v>
      </c>
      <c r="AL78">
        <v>5</v>
      </c>
      <c r="AM78">
        <v>3</v>
      </c>
      <c r="AN78" t="s">
        <v>18</v>
      </c>
      <c r="AO78">
        <v>-4</v>
      </c>
      <c r="AP78">
        <v>3</v>
      </c>
      <c r="AQ78" t="s">
        <v>15</v>
      </c>
      <c r="AR78">
        <v>-1</v>
      </c>
      <c r="AS78">
        <v>3</v>
      </c>
      <c r="AT78" t="s">
        <v>15</v>
      </c>
      <c r="AU78">
        <v>11</v>
      </c>
      <c r="AV78">
        <v>3</v>
      </c>
      <c r="AW78" t="s">
        <v>85</v>
      </c>
      <c r="AX78">
        <v>8</v>
      </c>
      <c r="AY78">
        <v>3</v>
      </c>
      <c r="AZ78" t="s">
        <v>50</v>
      </c>
      <c r="BA78">
        <v>5</v>
      </c>
      <c r="BB78">
        <v>3</v>
      </c>
      <c r="BC78" t="s">
        <v>50</v>
      </c>
      <c r="BD78">
        <v>3</v>
      </c>
      <c r="BE78">
        <v>3</v>
      </c>
      <c r="BI78" t="s">
        <v>85</v>
      </c>
      <c r="BJ78">
        <v>10</v>
      </c>
      <c r="BK78">
        <v>3</v>
      </c>
    </row>
    <row r="79" spans="1:63" x14ac:dyDescent="0.25">
      <c r="A79" t="s">
        <v>12</v>
      </c>
      <c r="B79">
        <v>-11</v>
      </c>
      <c r="C79">
        <v>4</v>
      </c>
      <c r="D79" t="s">
        <v>65</v>
      </c>
      <c r="E79">
        <v>10</v>
      </c>
      <c r="F79">
        <v>4</v>
      </c>
      <c r="G79" t="s">
        <v>18</v>
      </c>
      <c r="H79">
        <v>26</v>
      </c>
      <c r="I79">
        <v>4</v>
      </c>
      <c r="J79" t="s">
        <v>37</v>
      </c>
      <c r="K79">
        <v>16</v>
      </c>
      <c r="L79">
        <v>4</v>
      </c>
      <c r="M79" t="s">
        <v>123</v>
      </c>
      <c r="N79">
        <v>-8</v>
      </c>
      <c r="O79">
        <v>4</v>
      </c>
      <c r="P79" t="s">
        <v>123</v>
      </c>
      <c r="Q79">
        <v>9</v>
      </c>
      <c r="R79">
        <v>4</v>
      </c>
      <c r="S79" t="s">
        <v>123</v>
      </c>
      <c r="T79" s="4">
        <v>7</v>
      </c>
      <c r="U79">
        <v>4</v>
      </c>
      <c r="V79" t="s">
        <v>123</v>
      </c>
      <c r="W79">
        <v>-12</v>
      </c>
      <c r="X79">
        <v>4</v>
      </c>
      <c r="Y79" t="s">
        <v>18</v>
      </c>
      <c r="Z79">
        <v>-1</v>
      </c>
      <c r="AA79">
        <v>4</v>
      </c>
      <c r="AB79" t="s">
        <v>18</v>
      </c>
      <c r="AC79" s="4">
        <v>-16</v>
      </c>
      <c r="AD79">
        <v>4</v>
      </c>
      <c r="AE79" t="s">
        <v>37</v>
      </c>
      <c r="AF79">
        <v>8</v>
      </c>
      <c r="AG79">
        <v>4</v>
      </c>
      <c r="AH79" t="s">
        <v>63</v>
      </c>
      <c r="AI79">
        <v>0</v>
      </c>
      <c r="AJ79">
        <v>4</v>
      </c>
      <c r="AK79" t="s">
        <v>113</v>
      </c>
      <c r="AL79">
        <v>5</v>
      </c>
      <c r="AM79">
        <v>4</v>
      </c>
      <c r="AN79" t="s">
        <v>85</v>
      </c>
      <c r="AO79">
        <v>-4</v>
      </c>
      <c r="AP79">
        <v>4</v>
      </c>
      <c r="AQ79" t="s">
        <v>113</v>
      </c>
      <c r="AR79">
        <v>-1</v>
      </c>
      <c r="AS79">
        <v>4</v>
      </c>
      <c r="AT79" t="s">
        <v>12</v>
      </c>
      <c r="AU79">
        <v>11</v>
      </c>
      <c r="AV79">
        <v>4</v>
      </c>
      <c r="AW79" t="s">
        <v>123</v>
      </c>
      <c r="AX79">
        <v>8</v>
      </c>
      <c r="AY79">
        <v>4</v>
      </c>
      <c r="AZ79" t="s">
        <v>123</v>
      </c>
      <c r="BA79">
        <v>5</v>
      </c>
      <c r="BB79">
        <v>4</v>
      </c>
      <c r="BC79" t="s">
        <v>123</v>
      </c>
      <c r="BD79">
        <v>3</v>
      </c>
      <c r="BE79">
        <v>4</v>
      </c>
      <c r="BI79" t="s">
        <v>123</v>
      </c>
      <c r="BJ79">
        <v>10</v>
      </c>
      <c r="BK79">
        <v>4</v>
      </c>
    </row>
    <row r="80" spans="1:63" x14ac:dyDescent="0.25">
      <c r="A80" t="s">
        <v>73</v>
      </c>
      <c r="B80">
        <v>7</v>
      </c>
      <c r="C80">
        <v>1</v>
      </c>
      <c r="D80" t="s">
        <v>22</v>
      </c>
      <c r="E80">
        <v>9</v>
      </c>
      <c r="F80">
        <v>1</v>
      </c>
      <c r="G80" t="s">
        <v>61</v>
      </c>
      <c r="H80">
        <v>18</v>
      </c>
      <c r="I80">
        <v>1</v>
      </c>
      <c r="J80" t="s">
        <v>61</v>
      </c>
      <c r="K80">
        <v>-5</v>
      </c>
      <c r="L80">
        <v>1</v>
      </c>
      <c r="M80" t="s">
        <v>128</v>
      </c>
      <c r="N80">
        <v>7</v>
      </c>
      <c r="O80">
        <v>1</v>
      </c>
      <c r="P80" t="s">
        <v>73</v>
      </c>
      <c r="Q80">
        <v>-11</v>
      </c>
      <c r="R80">
        <v>1</v>
      </c>
      <c r="S80" t="s">
        <v>73</v>
      </c>
      <c r="T80" s="4">
        <v>-5</v>
      </c>
      <c r="U80">
        <v>1</v>
      </c>
      <c r="V80" t="s">
        <v>73</v>
      </c>
      <c r="W80">
        <v>-2</v>
      </c>
      <c r="X80">
        <v>1</v>
      </c>
      <c r="Y80" t="s">
        <v>73</v>
      </c>
      <c r="Z80">
        <v>7</v>
      </c>
      <c r="AA80">
        <v>1</v>
      </c>
      <c r="AB80" t="s">
        <v>73</v>
      </c>
      <c r="AC80" s="4">
        <v>-15</v>
      </c>
      <c r="AD80">
        <v>1</v>
      </c>
      <c r="AE80" t="s">
        <v>53</v>
      </c>
      <c r="AF80">
        <v>4</v>
      </c>
      <c r="AG80">
        <v>1</v>
      </c>
      <c r="AH80" t="s">
        <v>73</v>
      </c>
      <c r="AI80">
        <v>-7</v>
      </c>
      <c r="AJ80">
        <v>1</v>
      </c>
      <c r="AK80" t="s">
        <v>73</v>
      </c>
      <c r="AL80">
        <v>21</v>
      </c>
      <c r="AM80">
        <v>1</v>
      </c>
      <c r="AN80" t="s">
        <v>73</v>
      </c>
      <c r="AO80">
        <v>6</v>
      </c>
      <c r="AP80">
        <v>1</v>
      </c>
      <c r="AQ80" t="s">
        <v>53</v>
      </c>
      <c r="AR80">
        <v>15</v>
      </c>
      <c r="AS80">
        <v>1</v>
      </c>
      <c r="AT80" t="s">
        <v>73</v>
      </c>
      <c r="AU80">
        <v>13</v>
      </c>
      <c r="AV80">
        <v>1</v>
      </c>
      <c r="AW80" t="s">
        <v>53</v>
      </c>
      <c r="AX80">
        <v>18</v>
      </c>
      <c r="AY80">
        <v>1</v>
      </c>
      <c r="AZ80" t="s">
        <v>61</v>
      </c>
      <c r="BA80">
        <v>0</v>
      </c>
      <c r="BB80">
        <v>1</v>
      </c>
      <c r="BC80" t="s">
        <v>68</v>
      </c>
      <c r="BD80">
        <v>-11</v>
      </c>
      <c r="BE80">
        <v>1</v>
      </c>
      <c r="BI80" t="s">
        <v>97</v>
      </c>
      <c r="BJ80">
        <v>21</v>
      </c>
      <c r="BK80">
        <v>1</v>
      </c>
    </row>
    <row r="81" spans="1:63" x14ac:dyDescent="0.25">
      <c r="A81" t="s">
        <v>15</v>
      </c>
      <c r="B81">
        <v>7</v>
      </c>
      <c r="C81">
        <v>2</v>
      </c>
      <c r="D81" t="s">
        <v>24</v>
      </c>
      <c r="E81">
        <v>9</v>
      </c>
      <c r="F81">
        <v>2</v>
      </c>
      <c r="G81" t="s">
        <v>174</v>
      </c>
      <c r="H81">
        <v>18</v>
      </c>
      <c r="I81">
        <v>2</v>
      </c>
      <c r="J81" t="s">
        <v>128</v>
      </c>
      <c r="K81">
        <v>-5</v>
      </c>
      <c r="L81">
        <v>2</v>
      </c>
      <c r="M81" t="s">
        <v>174</v>
      </c>
      <c r="N81">
        <v>7</v>
      </c>
      <c r="O81">
        <v>2</v>
      </c>
      <c r="P81" t="s">
        <v>174</v>
      </c>
      <c r="Q81">
        <v>-11</v>
      </c>
      <c r="R81">
        <v>2</v>
      </c>
      <c r="S81" t="s">
        <v>174</v>
      </c>
      <c r="T81" s="4">
        <v>-5</v>
      </c>
      <c r="U81">
        <v>2</v>
      </c>
      <c r="V81" t="s">
        <v>174</v>
      </c>
      <c r="W81">
        <v>-2</v>
      </c>
      <c r="X81">
        <v>2</v>
      </c>
      <c r="Y81" t="s">
        <v>15</v>
      </c>
      <c r="Z81">
        <v>7</v>
      </c>
      <c r="AA81">
        <v>2</v>
      </c>
      <c r="AB81" t="s">
        <v>15</v>
      </c>
      <c r="AC81" s="4">
        <v>-15</v>
      </c>
      <c r="AD81">
        <v>2</v>
      </c>
      <c r="AE81" t="s">
        <v>15</v>
      </c>
      <c r="AF81">
        <v>4</v>
      </c>
      <c r="AG81">
        <v>2</v>
      </c>
      <c r="AH81" t="s">
        <v>24</v>
      </c>
      <c r="AI81">
        <v>-7</v>
      </c>
      <c r="AJ81">
        <v>2</v>
      </c>
      <c r="AK81" t="s">
        <v>106</v>
      </c>
      <c r="AL81">
        <v>21</v>
      </c>
      <c r="AM81">
        <v>2</v>
      </c>
      <c r="AN81" t="s">
        <v>106</v>
      </c>
      <c r="AO81">
        <v>6</v>
      </c>
      <c r="AP81">
        <v>2</v>
      </c>
      <c r="AQ81" t="s">
        <v>97</v>
      </c>
      <c r="AR81">
        <v>15</v>
      </c>
      <c r="AS81">
        <v>2</v>
      </c>
      <c r="AT81" t="s">
        <v>97</v>
      </c>
      <c r="AU81">
        <v>13</v>
      </c>
      <c r="AV81">
        <v>2</v>
      </c>
      <c r="AW81" t="s">
        <v>15</v>
      </c>
      <c r="AX81">
        <v>18</v>
      </c>
      <c r="AY81">
        <v>2</v>
      </c>
      <c r="AZ81" t="s">
        <v>53</v>
      </c>
      <c r="BA81">
        <v>0</v>
      </c>
      <c r="BB81">
        <v>2</v>
      </c>
      <c r="BC81" t="s">
        <v>15</v>
      </c>
      <c r="BD81">
        <v>-11</v>
      </c>
      <c r="BE81">
        <v>2</v>
      </c>
      <c r="BI81" t="s">
        <v>15</v>
      </c>
      <c r="BJ81">
        <v>21</v>
      </c>
      <c r="BK81">
        <v>2</v>
      </c>
    </row>
    <row r="82" spans="1:63" x14ac:dyDescent="0.25">
      <c r="A82" t="s">
        <v>123</v>
      </c>
      <c r="B82">
        <v>7</v>
      </c>
      <c r="C82">
        <v>3</v>
      </c>
      <c r="D82" t="s">
        <v>87</v>
      </c>
      <c r="E82">
        <v>9</v>
      </c>
      <c r="F82">
        <v>3</v>
      </c>
      <c r="G82" t="s">
        <v>113</v>
      </c>
      <c r="H82">
        <v>18</v>
      </c>
      <c r="I82">
        <v>3</v>
      </c>
      <c r="J82" t="s">
        <v>106</v>
      </c>
      <c r="K82">
        <v>-5</v>
      </c>
      <c r="L82">
        <v>3</v>
      </c>
      <c r="M82" t="s">
        <v>50</v>
      </c>
      <c r="N82">
        <v>7</v>
      </c>
      <c r="O82">
        <v>3</v>
      </c>
      <c r="P82" t="s">
        <v>50</v>
      </c>
      <c r="Q82">
        <v>-11</v>
      </c>
      <c r="R82">
        <v>3</v>
      </c>
      <c r="S82" t="s">
        <v>50</v>
      </c>
      <c r="T82" s="4">
        <v>-5</v>
      </c>
      <c r="U82">
        <v>3</v>
      </c>
      <c r="V82" t="s">
        <v>50</v>
      </c>
      <c r="W82">
        <v>-2</v>
      </c>
      <c r="X82">
        <v>3</v>
      </c>
      <c r="Y82" t="s">
        <v>65</v>
      </c>
      <c r="Z82">
        <v>7</v>
      </c>
      <c r="AA82">
        <v>3</v>
      </c>
      <c r="AB82" t="s">
        <v>31</v>
      </c>
      <c r="AC82" s="4">
        <v>-15</v>
      </c>
      <c r="AD82">
        <v>3</v>
      </c>
      <c r="AE82" t="s">
        <v>106</v>
      </c>
      <c r="AF82">
        <v>4</v>
      </c>
      <c r="AG82">
        <v>3</v>
      </c>
      <c r="AH82" t="s">
        <v>106</v>
      </c>
      <c r="AI82">
        <v>-7</v>
      </c>
      <c r="AJ82">
        <v>3</v>
      </c>
      <c r="AK82" t="s">
        <v>100</v>
      </c>
      <c r="AL82">
        <v>21</v>
      </c>
      <c r="AM82">
        <v>3</v>
      </c>
      <c r="AN82" t="s">
        <v>100</v>
      </c>
      <c r="AO82">
        <v>6</v>
      </c>
      <c r="AP82">
        <v>3</v>
      </c>
      <c r="AQ82" t="s">
        <v>85</v>
      </c>
      <c r="AR82">
        <v>15</v>
      </c>
      <c r="AS82">
        <v>3</v>
      </c>
      <c r="AT82" t="s">
        <v>85</v>
      </c>
      <c r="AU82">
        <v>13</v>
      </c>
      <c r="AV82">
        <v>3</v>
      </c>
      <c r="AW82" t="s">
        <v>65</v>
      </c>
      <c r="AX82">
        <v>18</v>
      </c>
      <c r="AY82">
        <v>3</v>
      </c>
      <c r="AZ82" t="s">
        <v>15</v>
      </c>
      <c r="BA82">
        <v>0</v>
      </c>
      <c r="BB82">
        <v>3</v>
      </c>
      <c r="BC82" t="s">
        <v>65</v>
      </c>
      <c r="BD82">
        <v>-11</v>
      </c>
      <c r="BE82">
        <v>3</v>
      </c>
      <c r="BI82" t="s">
        <v>65</v>
      </c>
      <c r="BJ82">
        <v>21</v>
      </c>
      <c r="BK82">
        <v>3</v>
      </c>
    </row>
    <row r="83" spans="1:63" x14ac:dyDescent="0.25">
      <c r="A83" t="s">
        <v>113</v>
      </c>
      <c r="B83">
        <v>7</v>
      </c>
      <c r="C83">
        <v>4</v>
      </c>
      <c r="D83" t="s">
        <v>37</v>
      </c>
      <c r="E83">
        <v>9</v>
      </c>
      <c r="F83">
        <v>4</v>
      </c>
      <c r="G83" t="s">
        <v>114</v>
      </c>
      <c r="H83">
        <v>18</v>
      </c>
      <c r="I83">
        <v>4</v>
      </c>
      <c r="J83" t="s">
        <v>65</v>
      </c>
      <c r="K83">
        <v>-5</v>
      </c>
      <c r="L83">
        <v>4</v>
      </c>
      <c r="M83" t="s">
        <v>113</v>
      </c>
      <c r="N83">
        <v>7</v>
      </c>
      <c r="O83">
        <v>4</v>
      </c>
      <c r="P83" t="s">
        <v>65</v>
      </c>
      <c r="Q83">
        <v>-11</v>
      </c>
      <c r="R83">
        <v>4</v>
      </c>
      <c r="S83" t="s">
        <v>113</v>
      </c>
      <c r="T83" s="4">
        <v>-5</v>
      </c>
      <c r="U83">
        <v>4</v>
      </c>
      <c r="V83" t="s">
        <v>113</v>
      </c>
      <c r="W83">
        <v>-2</v>
      </c>
      <c r="X83">
        <v>4</v>
      </c>
      <c r="Y83" t="s">
        <v>113</v>
      </c>
      <c r="Z83">
        <v>7</v>
      </c>
      <c r="AA83">
        <v>4</v>
      </c>
      <c r="AB83" t="s">
        <v>123</v>
      </c>
      <c r="AC83" s="4">
        <v>-15</v>
      </c>
      <c r="AD83">
        <v>4</v>
      </c>
      <c r="AE83" t="s">
        <v>114</v>
      </c>
      <c r="AF83">
        <v>4</v>
      </c>
      <c r="AG83">
        <v>4</v>
      </c>
      <c r="AH83" t="s">
        <v>114</v>
      </c>
      <c r="AI83">
        <v>-7</v>
      </c>
      <c r="AJ83">
        <v>4</v>
      </c>
      <c r="AK83" t="s">
        <v>114</v>
      </c>
      <c r="AL83">
        <v>21</v>
      </c>
      <c r="AM83">
        <v>4</v>
      </c>
      <c r="AN83" t="s">
        <v>114</v>
      </c>
      <c r="AO83">
        <v>6</v>
      </c>
      <c r="AP83">
        <v>4</v>
      </c>
      <c r="AQ83" t="s">
        <v>123</v>
      </c>
      <c r="AR83">
        <v>15</v>
      </c>
      <c r="AS83">
        <v>4</v>
      </c>
      <c r="AT83" t="s">
        <v>123</v>
      </c>
      <c r="AU83">
        <v>13</v>
      </c>
      <c r="AV83">
        <v>4</v>
      </c>
      <c r="AW83" t="s">
        <v>12</v>
      </c>
      <c r="AX83">
        <v>18</v>
      </c>
      <c r="AY83">
        <v>4</v>
      </c>
      <c r="AZ83" t="s">
        <v>12</v>
      </c>
      <c r="BA83">
        <v>0</v>
      </c>
      <c r="BB83">
        <v>4</v>
      </c>
      <c r="BC83" t="s">
        <v>12</v>
      </c>
      <c r="BD83">
        <v>-11</v>
      </c>
      <c r="BE83">
        <v>4</v>
      </c>
      <c r="BI83" t="s">
        <v>12</v>
      </c>
      <c r="BJ83">
        <v>21</v>
      </c>
      <c r="BK83">
        <v>4</v>
      </c>
    </row>
    <row r="84" spans="1:63" x14ac:dyDescent="0.25">
      <c r="A84" t="s">
        <v>106</v>
      </c>
      <c r="B84">
        <v>24</v>
      </c>
      <c r="C84">
        <v>1</v>
      </c>
      <c r="D84" t="s">
        <v>53</v>
      </c>
      <c r="E84">
        <v>21</v>
      </c>
      <c r="F84">
        <v>1</v>
      </c>
      <c r="G84" t="s">
        <v>111</v>
      </c>
      <c r="H84">
        <v>14</v>
      </c>
      <c r="I84">
        <v>1</v>
      </c>
      <c r="J84" t="s">
        <v>73</v>
      </c>
      <c r="K84">
        <v>-25</v>
      </c>
      <c r="L84">
        <v>1</v>
      </c>
      <c r="M84" t="s">
        <v>61</v>
      </c>
      <c r="N84">
        <v>14</v>
      </c>
      <c r="O84">
        <v>1</v>
      </c>
      <c r="P84" t="s">
        <v>128</v>
      </c>
      <c r="Q84">
        <v>23</v>
      </c>
      <c r="R84">
        <v>1</v>
      </c>
      <c r="S84" t="s">
        <v>61</v>
      </c>
      <c r="T84" s="4">
        <v>-3</v>
      </c>
      <c r="U84">
        <v>1</v>
      </c>
      <c r="V84" t="s">
        <v>61</v>
      </c>
      <c r="W84">
        <v>-6</v>
      </c>
      <c r="X84">
        <v>1</v>
      </c>
      <c r="Y84" t="s">
        <v>61</v>
      </c>
      <c r="Z84">
        <v>-15</v>
      </c>
      <c r="AA84">
        <v>1</v>
      </c>
      <c r="AB84" t="s">
        <v>97</v>
      </c>
      <c r="AC84" s="4">
        <v>5</v>
      </c>
      <c r="AD84">
        <v>1</v>
      </c>
      <c r="AE84" t="s">
        <v>97</v>
      </c>
      <c r="AF84">
        <v>0</v>
      </c>
      <c r="AG84">
        <v>1</v>
      </c>
      <c r="AH84" t="s">
        <v>61</v>
      </c>
      <c r="AI84">
        <v>-5</v>
      </c>
      <c r="AJ84">
        <v>1</v>
      </c>
      <c r="AK84" t="s">
        <v>24</v>
      </c>
      <c r="AL84">
        <v>11</v>
      </c>
      <c r="AM84">
        <v>1</v>
      </c>
      <c r="AN84" t="s">
        <v>24</v>
      </c>
      <c r="AO84">
        <v>5</v>
      </c>
      <c r="AP84">
        <v>1</v>
      </c>
      <c r="AQ84" t="s">
        <v>174</v>
      </c>
      <c r="AR84">
        <v>-7</v>
      </c>
      <c r="AS84">
        <v>1</v>
      </c>
      <c r="AT84" t="s">
        <v>53</v>
      </c>
      <c r="AU84">
        <v>-11</v>
      </c>
      <c r="AV84">
        <v>1</v>
      </c>
      <c r="AW84" t="s">
        <v>100</v>
      </c>
      <c r="AX84">
        <v>16</v>
      </c>
      <c r="AY84">
        <v>1</v>
      </c>
      <c r="AZ84" t="s">
        <v>174</v>
      </c>
      <c r="BA84">
        <v>7</v>
      </c>
      <c r="BB84">
        <v>1</v>
      </c>
      <c r="BC84" t="s">
        <v>111</v>
      </c>
      <c r="BD84">
        <v>19</v>
      </c>
      <c r="BE84">
        <v>1</v>
      </c>
      <c r="BI84" t="s">
        <v>18</v>
      </c>
      <c r="BJ84">
        <v>-9</v>
      </c>
      <c r="BK84">
        <v>1</v>
      </c>
    </row>
    <row r="85" spans="1:63" x14ac:dyDescent="0.25">
      <c r="A85" t="s">
        <v>18</v>
      </c>
      <c r="B85">
        <v>24</v>
      </c>
      <c r="C85">
        <v>2</v>
      </c>
      <c r="D85" t="s">
        <v>50</v>
      </c>
      <c r="E85">
        <v>21</v>
      </c>
      <c r="F85">
        <v>2</v>
      </c>
      <c r="G85" t="s">
        <v>50</v>
      </c>
      <c r="H85">
        <v>14</v>
      </c>
      <c r="I85">
        <v>2</v>
      </c>
      <c r="J85" t="s">
        <v>97</v>
      </c>
      <c r="K85">
        <v>-25</v>
      </c>
      <c r="L85">
        <v>2</v>
      </c>
      <c r="M85" t="s">
        <v>97</v>
      </c>
      <c r="N85">
        <v>14</v>
      </c>
      <c r="O85">
        <v>2</v>
      </c>
      <c r="P85" t="s">
        <v>97</v>
      </c>
      <c r="Q85">
        <v>23</v>
      </c>
      <c r="R85">
        <v>2</v>
      </c>
      <c r="S85" t="s">
        <v>97</v>
      </c>
      <c r="T85" s="4">
        <v>-3</v>
      </c>
      <c r="U85">
        <v>2</v>
      </c>
      <c r="V85" t="s">
        <v>97</v>
      </c>
      <c r="W85">
        <v>-6</v>
      </c>
      <c r="X85">
        <v>2</v>
      </c>
      <c r="Y85" t="s">
        <v>97</v>
      </c>
      <c r="Z85">
        <v>-15</v>
      </c>
      <c r="AA85">
        <v>2</v>
      </c>
      <c r="AB85" t="s">
        <v>85</v>
      </c>
      <c r="AC85" s="4">
        <v>5</v>
      </c>
      <c r="AD85">
        <v>2</v>
      </c>
      <c r="AE85" t="s">
        <v>85</v>
      </c>
      <c r="AF85">
        <v>0</v>
      </c>
      <c r="AG85">
        <v>2</v>
      </c>
      <c r="AH85" t="s">
        <v>97</v>
      </c>
      <c r="AI85">
        <v>-5</v>
      </c>
      <c r="AJ85">
        <v>2</v>
      </c>
      <c r="AK85" t="s">
        <v>50</v>
      </c>
      <c r="AL85">
        <v>11</v>
      </c>
      <c r="AM85">
        <v>2</v>
      </c>
      <c r="AN85" t="s">
        <v>50</v>
      </c>
      <c r="AO85">
        <v>5</v>
      </c>
      <c r="AP85">
        <v>2</v>
      </c>
      <c r="AQ85" t="s">
        <v>65</v>
      </c>
      <c r="AR85">
        <v>-7</v>
      </c>
      <c r="AS85">
        <v>2</v>
      </c>
      <c r="AT85" t="s">
        <v>63</v>
      </c>
      <c r="AU85">
        <v>-11</v>
      </c>
      <c r="AV85">
        <v>2</v>
      </c>
      <c r="AW85" t="s">
        <v>63</v>
      </c>
      <c r="AX85">
        <v>16</v>
      </c>
      <c r="AY85">
        <v>2</v>
      </c>
      <c r="AZ85" t="s">
        <v>63</v>
      </c>
      <c r="BA85">
        <v>7</v>
      </c>
      <c r="BB85">
        <v>2</v>
      </c>
      <c r="BC85" t="s">
        <v>63</v>
      </c>
      <c r="BD85">
        <v>19</v>
      </c>
      <c r="BE85">
        <v>2</v>
      </c>
      <c r="BI85" t="s">
        <v>63</v>
      </c>
      <c r="BJ85">
        <v>-9</v>
      </c>
      <c r="BK85">
        <v>2</v>
      </c>
    </row>
    <row r="86" spans="1:63" x14ac:dyDescent="0.25">
      <c r="A86" t="s">
        <v>37</v>
      </c>
      <c r="B86">
        <v>24</v>
      </c>
      <c r="C86">
        <v>4</v>
      </c>
      <c r="D86" t="s">
        <v>123</v>
      </c>
      <c r="E86">
        <v>21</v>
      </c>
      <c r="F86">
        <v>4</v>
      </c>
      <c r="G86" t="s">
        <v>123</v>
      </c>
      <c r="H86">
        <v>14</v>
      </c>
      <c r="I86">
        <v>4</v>
      </c>
      <c r="J86" t="s">
        <v>123</v>
      </c>
      <c r="K86">
        <v>-25</v>
      </c>
      <c r="L86">
        <v>4</v>
      </c>
      <c r="M86" t="s">
        <v>12</v>
      </c>
      <c r="N86">
        <v>14</v>
      </c>
      <c r="O86">
        <v>4</v>
      </c>
      <c r="P86" t="s">
        <v>12</v>
      </c>
      <c r="Q86">
        <v>23</v>
      </c>
      <c r="R86">
        <v>4</v>
      </c>
      <c r="S86" t="s">
        <v>12</v>
      </c>
      <c r="T86" s="4">
        <v>-3</v>
      </c>
      <c r="U86">
        <v>4</v>
      </c>
      <c r="V86" t="s">
        <v>12</v>
      </c>
      <c r="W86">
        <v>-6</v>
      </c>
      <c r="X86">
        <v>4</v>
      </c>
      <c r="Y86" t="s">
        <v>12</v>
      </c>
      <c r="Z86">
        <v>-15</v>
      </c>
      <c r="AA86">
        <v>4</v>
      </c>
      <c r="AB86" t="s">
        <v>12</v>
      </c>
      <c r="AC86" s="4">
        <v>5</v>
      </c>
      <c r="AD86">
        <v>4</v>
      </c>
      <c r="AE86" t="s">
        <v>12</v>
      </c>
      <c r="AF86">
        <v>0</v>
      </c>
      <c r="AG86">
        <v>4</v>
      </c>
      <c r="AH86" t="s">
        <v>12</v>
      </c>
      <c r="AI86">
        <v>-5</v>
      </c>
      <c r="AJ86">
        <v>4</v>
      </c>
      <c r="AK86" t="s">
        <v>37</v>
      </c>
      <c r="AL86">
        <v>11</v>
      </c>
      <c r="AM86">
        <v>4</v>
      </c>
      <c r="AN86" t="s">
        <v>37</v>
      </c>
      <c r="AO86">
        <v>5</v>
      </c>
      <c r="AP86">
        <v>4</v>
      </c>
      <c r="AQ86" t="s">
        <v>12</v>
      </c>
      <c r="AR86">
        <v>-7</v>
      </c>
      <c r="AS86">
        <v>4</v>
      </c>
      <c r="AT86" t="s">
        <v>113</v>
      </c>
      <c r="AU86">
        <v>-11</v>
      </c>
      <c r="AV86">
        <v>4</v>
      </c>
      <c r="AW86" t="s">
        <v>113</v>
      </c>
      <c r="AX86">
        <v>16</v>
      </c>
      <c r="AY86">
        <v>4</v>
      </c>
      <c r="AZ86" t="s">
        <v>113</v>
      </c>
      <c r="BA86">
        <v>7</v>
      </c>
      <c r="BB86">
        <v>4</v>
      </c>
      <c r="BC86" t="s">
        <v>113</v>
      </c>
      <c r="BD86">
        <v>19</v>
      </c>
      <c r="BE86">
        <v>4</v>
      </c>
      <c r="BI86" t="s">
        <v>113</v>
      </c>
      <c r="BJ86">
        <v>-9</v>
      </c>
      <c r="BK86">
        <v>4</v>
      </c>
    </row>
    <row r="87" spans="1:63" x14ac:dyDescent="0.25">
      <c r="A87" t="s">
        <v>53</v>
      </c>
      <c r="B87">
        <v>17</v>
      </c>
      <c r="C87">
        <v>1</v>
      </c>
      <c r="D87" t="s">
        <v>100</v>
      </c>
      <c r="E87">
        <v>-4</v>
      </c>
      <c r="F87">
        <v>1</v>
      </c>
      <c r="G87" t="s">
        <v>22</v>
      </c>
      <c r="H87">
        <v>5</v>
      </c>
      <c r="I87">
        <v>1</v>
      </c>
      <c r="J87" t="s">
        <v>111</v>
      </c>
      <c r="K87">
        <v>-5</v>
      </c>
      <c r="L87">
        <v>1</v>
      </c>
      <c r="M87" t="s">
        <v>53</v>
      </c>
      <c r="N87">
        <v>10</v>
      </c>
      <c r="O87">
        <v>1</v>
      </c>
      <c r="P87" t="s">
        <v>53</v>
      </c>
      <c r="Q87">
        <v>-16</v>
      </c>
      <c r="R87">
        <v>1</v>
      </c>
      <c r="S87" t="s">
        <v>53</v>
      </c>
      <c r="T87" s="4">
        <v>-2</v>
      </c>
      <c r="U87">
        <v>1</v>
      </c>
      <c r="V87" t="s">
        <v>53</v>
      </c>
      <c r="W87">
        <v>-10</v>
      </c>
      <c r="X87">
        <v>1</v>
      </c>
      <c r="Y87" t="s">
        <v>100</v>
      </c>
      <c r="Z87">
        <v>-3</v>
      </c>
      <c r="AA87">
        <v>1</v>
      </c>
      <c r="AB87" t="s">
        <v>100</v>
      </c>
      <c r="AC87" s="4">
        <v>2</v>
      </c>
      <c r="AD87">
        <v>1</v>
      </c>
      <c r="AE87" t="s">
        <v>100</v>
      </c>
      <c r="AF87">
        <v>1</v>
      </c>
      <c r="AG87">
        <v>1</v>
      </c>
      <c r="AH87" t="s">
        <v>174</v>
      </c>
      <c r="AI87">
        <v>-3</v>
      </c>
      <c r="AJ87">
        <v>1</v>
      </c>
      <c r="AK87" t="s">
        <v>61</v>
      </c>
      <c r="AL87">
        <v>-7</v>
      </c>
      <c r="AM87">
        <v>1</v>
      </c>
      <c r="AN87" t="s">
        <v>15</v>
      </c>
      <c r="AO87">
        <v>-8</v>
      </c>
      <c r="AP87">
        <v>1</v>
      </c>
      <c r="AQ87" t="s">
        <v>24</v>
      </c>
      <c r="AR87">
        <v>-1</v>
      </c>
      <c r="AS87">
        <v>1</v>
      </c>
      <c r="AT87" t="s">
        <v>24</v>
      </c>
      <c r="AU87">
        <v>9</v>
      </c>
      <c r="AV87">
        <v>1</v>
      </c>
      <c r="AW87" t="s">
        <v>128</v>
      </c>
      <c r="AX87">
        <v>22</v>
      </c>
      <c r="AY87">
        <v>1</v>
      </c>
      <c r="AZ87" t="s">
        <v>128</v>
      </c>
      <c r="BA87">
        <v>4</v>
      </c>
      <c r="BB87">
        <v>1</v>
      </c>
      <c r="BC87" t="s">
        <v>128</v>
      </c>
      <c r="BD87">
        <v>2</v>
      </c>
      <c r="BE87">
        <v>1</v>
      </c>
      <c r="BI87" t="s">
        <v>128</v>
      </c>
      <c r="BJ87">
        <v>28</v>
      </c>
      <c r="BK87">
        <v>1</v>
      </c>
    </row>
    <row r="88" spans="1:63" x14ac:dyDescent="0.25">
      <c r="A88" t="s">
        <v>31</v>
      </c>
      <c r="B88">
        <v>17</v>
      </c>
      <c r="C88">
        <v>2</v>
      </c>
      <c r="D88" t="s">
        <v>97</v>
      </c>
      <c r="E88">
        <v>-4</v>
      </c>
      <c r="F88">
        <v>2</v>
      </c>
      <c r="G88" t="s">
        <v>63</v>
      </c>
      <c r="H88">
        <v>5</v>
      </c>
      <c r="I88">
        <v>2</v>
      </c>
      <c r="J88" t="s">
        <v>24</v>
      </c>
      <c r="K88">
        <v>-5</v>
      </c>
      <c r="L88">
        <v>2</v>
      </c>
      <c r="M88" t="s">
        <v>100</v>
      </c>
      <c r="N88">
        <v>10</v>
      </c>
      <c r="O88">
        <v>2</v>
      </c>
      <c r="P88" t="s">
        <v>100</v>
      </c>
      <c r="Q88">
        <v>-16</v>
      </c>
      <c r="R88">
        <v>2</v>
      </c>
      <c r="S88" t="s">
        <v>100</v>
      </c>
      <c r="T88" s="4">
        <v>-2</v>
      </c>
      <c r="U88">
        <v>2</v>
      </c>
      <c r="V88" t="s">
        <v>100</v>
      </c>
      <c r="W88">
        <v>-10</v>
      </c>
      <c r="X88">
        <v>2</v>
      </c>
      <c r="Y88" t="s">
        <v>129</v>
      </c>
      <c r="Z88">
        <v>-3</v>
      </c>
      <c r="AA88">
        <v>2</v>
      </c>
      <c r="AB88" t="s">
        <v>129</v>
      </c>
      <c r="AC88" s="4">
        <v>2</v>
      </c>
      <c r="AD88">
        <v>2</v>
      </c>
      <c r="AE88" t="s">
        <v>65</v>
      </c>
      <c r="AF88">
        <v>1</v>
      </c>
      <c r="AG88">
        <v>2</v>
      </c>
      <c r="AH88" t="s">
        <v>50</v>
      </c>
      <c r="AI88">
        <v>-3</v>
      </c>
      <c r="AJ88">
        <v>2</v>
      </c>
      <c r="AK88" t="s">
        <v>85</v>
      </c>
      <c r="AL88">
        <v>-7</v>
      </c>
      <c r="AM88">
        <v>2</v>
      </c>
      <c r="AN88" t="s">
        <v>65</v>
      </c>
      <c r="AO88">
        <v>-8</v>
      </c>
      <c r="AP88">
        <v>2</v>
      </c>
      <c r="AQ88" t="s">
        <v>50</v>
      </c>
      <c r="AR88">
        <v>-1</v>
      </c>
      <c r="AS88">
        <v>2</v>
      </c>
      <c r="AT88" t="s">
        <v>50</v>
      </c>
      <c r="AU88">
        <v>9</v>
      </c>
      <c r="AV88">
        <v>2</v>
      </c>
      <c r="AW88" t="s">
        <v>50</v>
      </c>
      <c r="AX88">
        <v>22</v>
      </c>
      <c r="AY88">
        <v>2</v>
      </c>
      <c r="AZ88" t="s">
        <v>100</v>
      </c>
      <c r="BA88">
        <v>4</v>
      </c>
      <c r="BB88">
        <v>2</v>
      </c>
      <c r="BC88" t="s">
        <v>100</v>
      </c>
      <c r="BD88">
        <v>2</v>
      </c>
      <c r="BE88">
        <v>2</v>
      </c>
      <c r="BI88" t="s">
        <v>100</v>
      </c>
      <c r="BJ88">
        <v>28</v>
      </c>
      <c r="BK88">
        <v>2</v>
      </c>
    </row>
    <row r="89" spans="1:63" x14ac:dyDescent="0.25">
      <c r="A89" t="s">
        <v>114</v>
      </c>
      <c r="B89">
        <v>17</v>
      </c>
      <c r="C89">
        <v>4</v>
      </c>
      <c r="D89" t="s">
        <v>12</v>
      </c>
      <c r="E89">
        <v>-4</v>
      </c>
      <c r="F89">
        <v>4</v>
      </c>
      <c r="G89" t="s">
        <v>12</v>
      </c>
      <c r="H89">
        <v>5</v>
      </c>
      <c r="I89">
        <v>4</v>
      </c>
      <c r="J89" t="s">
        <v>63</v>
      </c>
      <c r="K89">
        <v>-5</v>
      </c>
      <c r="L89">
        <v>4</v>
      </c>
      <c r="M89" t="s">
        <v>63</v>
      </c>
      <c r="N89">
        <v>10</v>
      </c>
      <c r="O89">
        <v>4</v>
      </c>
      <c r="P89" t="s">
        <v>63</v>
      </c>
      <c r="Q89">
        <v>-16</v>
      </c>
      <c r="R89">
        <v>4</v>
      </c>
      <c r="S89" t="s">
        <v>63</v>
      </c>
      <c r="T89" s="4">
        <v>-2</v>
      </c>
      <c r="U89">
        <v>4</v>
      </c>
      <c r="V89" t="s">
        <v>63</v>
      </c>
      <c r="W89">
        <v>-10</v>
      </c>
      <c r="X89">
        <v>4</v>
      </c>
      <c r="Y89" t="s">
        <v>63</v>
      </c>
      <c r="Z89">
        <v>-3</v>
      </c>
      <c r="AA89">
        <v>4</v>
      </c>
      <c r="AB89" t="s">
        <v>63</v>
      </c>
      <c r="AC89" s="4">
        <v>2</v>
      </c>
      <c r="AD89">
        <v>4</v>
      </c>
      <c r="AE89" t="s">
        <v>113</v>
      </c>
      <c r="AF89">
        <v>1</v>
      </c>
      <c r="AG89">
        <v>4</v>
      </c>
      <c r="AH89" t="s">
        <v>85</v>
      </c>
      <c r="AI89">
        <v>-3</v>
      </c>
      <c r="AJ89">
        <v>4</v>
      </c>
      <c r="AK89" t="s">
        <v>12</v>
      </c>
      <c r="AL89">
        <v>-7</v>
      </c>
      <c r="AM89">
        <v>4</v>
      </c>
      <c r="AN89" t="s">
        <v>12</v>
      </c>
      <c r="AO89">
        <v>-8</v>
      </c>
      <c r="AP89">
        <v>4</v>
      </c>
      <c r="AQ89" t="s">
        <v>37</v>
      </c>
      <c r="AR89">
        <v>-1</v>
      </c>
      <c r="AS89">
        <v>4</v>
      </c>
      <c r="AT89" t="s">
        <v>37</v>
      </c>
      <c r="AU89">
        <v>9</v>
      </c>
      <c r="AV89">
        <v>4</v>
      </c>
      <c r="AW89" t="s">
        <v>37</v>
      </c>
      <c r="AX89">
        <v>22</v>
      </c>
      <c r="AY89">
        <v>4</v>
      </c>
      <c r="AZ89" t="s">
        <v>37</v>
      </c>
      <c r="BA89">
        <v>4</v>
      </c>
      <c r="BB89">
        <v>4</v>
      </c>
      <c r="BC89" t="s">
        <v>37</v>
      </c>
      <c r="BD89">
        <v>2</v>
      </c>
      <c r="BE89">
        <v>4</v>
      </c>
      <c r="BI89" t="s">
        <v>37</v>
      </c>
      <c r="BJ89">
        <v>28</v>
      </c>
      <c r="BK89">
        <v>4</v>
      </c>
    </row>
    <row r="90" spans="1:63" x14ac:dyDescent="0.25">
      <c r="A90" t="s">
        <v>100</v>
      </c>
      <c r="B90">
        <v>-11</v>
      </c>
      <c r="C90">
        <v>1</v>
      </c>
      <c r="D90" t="s">
        <v>106</v>
      </c>
      <c r="E90">
        <v>-4</v>
      </c>
      <c r="F90">
        <v>1</v>
      </c>
      <c r="G90" t="s">
        <v>24</v>
      </c>
      <c r="H90">
        <v>8</v>
      </c>
      <c r="I90">
        <v>1</v>
      </c>
      <c r="J90" t="s">
        <v>50</v>
      </c>
      <c r="K90">
        <v>2</v>
      </c>
      <c r="L90">
        <v>1</v>
      </c>
      <c r="M90" t="s">
        <v>37</v>
      </c>
      <c r="N90">
        <v>26</v>
      </c>
      <c r="O90">
        <v>1</v>
      </c>
      <c r="P90" t="s">
        <v>37</v>
      </c>
      <c r="Q90">
        <v>36</v>
      </c>
      <c r="R90">
        <v>1</v>
      </c>
      <c r="S90" t="s">
        <v>37</v>
      </c>
      <c r="T90" s="4">
        <v>7</v>
      </c>
      <c r="U90">
        <v>1</v>
      </c>
      <c r="V90" t="s">
        <v>37</v>
      </c>
      <c r="W90">
        <v>36</v>
      </c>
      <c r="X90">
        <v>1</v>
      </c>
      <c r="Y90" t="s">
        <v>37</v>
      </c>
      <c r="Z90">
        <v>9</v>
      </c>
      <c r="AA90">
        <v>1</v>
      </c>
      <c r="AB90" t="s">
        <v>37</v>
      </c>
      <c r="AC90" s="4">
        <v>9</v>
      </c>
      <c r="AD90">
        <v>1</v>
      </c>
      <c r="AE90" t="s">
        <v>24</v>
      </c>
      <c r="AF90">
        <v>8</v>
      </c>
      <c r="AG90">
        <v>1</v>
      </c>
      <c r="AH90" t="s">
        <v>100</v>
      </c>
      <c r="AI90">
        <v>5</v>
      </c>
      <c r="AJ90">
        <v>1</v>
      </c>
      <c r="AK90" t="s">
        <v>63</v>
      </c>
      <c r="AL90">
        <v>14</v>
      </c>
      <c r="AM90">
        <v>1</v>
      </c>
      <c r="AN90" t="s">
        <v>63</v>
      </c>
      <c r="AO90">
        <v>-10</v>
      </c>
      <c r="AP90">
        <v>1</v>
      </c>
      <c r="AQ90" t="s">
        <v>63</v>
      </c>
      <c r="AR90">
        <v>4</v>
      </c>
      <c r="AS90">
        <v>1</v>
      </c>
      <c r="AT90" t="s">
        <v>128</v>
      </c>
      <c r="AU90">
        <v>14</v>
      </c>
      <c r="AV90">
        <v>1</v>
      </c>
      <c r="AW90" t="s">
        <v>106</v>
      </c>
      <c r="AX90">
        <v>8</v>
      </c>
      <c r="AY90">
        <v>1</v>
      </c>
      <c r="AZ90" t="s">
        <v>106</v>
      </c>
      <c r="BA90">
        <v>7</v>
      </c>
      <c r="BB90">
        <v>1</v>
      </c>
      <c r="BC90" t="s">
        <v>106</v>
      </c>
      <c r="BD90">
        <v>22</v>
      </c>
      <c r="BE90">
        <v>1</v>
      </c>
      <c r="BI90" t="s">
        <v>106</v>
      </c>
      <c r="BJ90">
        <v>10</v>
      </c>
      <c r="BK90">
        <v>1</v>
      </c>
    </row>
    <row r="91" spans="1:63" x14ac:dyDescent="0.25">
      <c r="A91" t="s">
        <v>87</v>
      </c>
      <c r="B91">
        <v>-11</v>
      </c>
      <c r="C91">
        <v>4</v>
      </c>
      <c r="D91" t="s">
        <v>114</v>
      </c>
      <c r="E91">
        <v>-4</v>
      </c>
      <c r="F91">
        <v>4</v>
      </c>
      <c r="G91" t="s">
        <v>37</v>
      </c>
      <c r="H91">
        <v>8</v>
      </c>
      <c r="I91">
        <v>4</v>
      </c>
      <c r="J91" t="s">
        <v>12</v>
      </c>
      <c r="K91">
        <v>2</v>
      </c>
      <c r="L91">
        <v>4</v>
      </c>
      <c r="M91" t="s">
        <v>114</v>
      </c>
      <c r="N91">
        <v>26</v>
      </c>
      <c r="O91">
        <v>4</v>
      </c>
      <c r="P91" t="s">
        <v>114</v>
      </c>
      <c r="Q91">
        <v>36</v>
      </c>
      <c r="R91">
        <v>4</v>
      </c>
      <c r="S91" t="s">
        <v>114</v>
      </c>
      <c r="T91" s="4">
        <v>7</v>
      </c>
      <c r="U91">
        <v>4</v>
      </c>
      <c r="V91" t="s">
        <v>114</v>
      </c>
      <c r="W91">
        <v>36</v>
      </c>
      <c r="X91">
        <v>4</v>
      </c>
      <c r="Y91" t="s">
        <v>114</v>
      </c>
      <c r="Z91">
        <v>9</v>
      </c>
      <c r="AA91">
        <v>4</v>
      </c>
      <c r="AB91" t="s">
        <v>114</v>
      </c>
      <c r="AC91" s="4">
        <v>9</v>
      </c>
      <c r="AD91">
        <v>4</v>
      </c>
      <c r="AE91" t="s">
        <v>123</v>
      </c>
      <c r="AF91">
        <v>8</v>
      </c>
      <c r="AG91">
        <v>4</v>
      </c>
      <c r="AH91" t="s">
        <v>123</v>
      </c>
      <c r="AI91">
        <v>5</v>
      </c>
      <c r="AJ91">
        <v>4</v>
      </c>
      <c r="AK91" t="s">
        <v>123</v>
      </c>
      <c r="AL91">
        <v>14</v>
      </c>
      <c r="AM91">
        <v>4</v>
      </c>
      <c r="AN91" t="s">
        <v>123</v>
      </c>
      <c r="AO91">
        <v>-10</v>
      </c>
      <c r="AP91">
        <v>4</v>
      </c>
      <c r="AQ91" t="s">
        <v>114</v>
      </c>
      <c r="AR91">
        <v>4</v>
      </c>
      <c r="AS91">
        <v>4</v>
      </c>
      <c r="AT91" t="s">
        <v>114</v>
      </c>
      <c r="AU91">
        <v>14</v>
      </c>
      <c r="AV91">
        <v>4</v>
      </c>
      <c r="AW91" t="s">
        <v>114</v>
      </c>
      <c r="AX91">
        <v>8</v>
      </c>
      <c r="AY91">
        <v>4</v>
      </c>
      <c r="AZ91" t="s">
        <v>114</v>
      </c>
      <c r="BA91">
        <v>7</v>
      </c>
      <c r="BB91">
        <v>4</v>
      </c>
      <c r="BC91" t="s">
        <v>114</v>
      </c>
      <c r="BD91">
        <v>22</v>
      </c>
      <c r="BE91">
        <v>4</v>
      </c>
      <c r="BI91" t="s">
        <v>114</v>
      </c>
      <c r="BJ91">
        <v>10</v>
      </c>
      <c r="BK91">
        <v>4</v>
      </c>
    </row>
    <row r="92" spans="1:63" x14ac:dyDescent="0.25">
      <c r="AC92" s="4"/>
    </row>
    <row r="93" spans="1:63" x14ac:dyDescent="0.25">
      <c r="AC93" s="4"/>
    </row>
    <row r="94" spans="1:63" x14ac:dyDescent="0.25">
      <c r="A94" t="s">
        <v>10</v>
      </c>
      <c r="B94" t="s">
        <v>11</v>
      </c>
      <c r="C94" t="s">
        <v>12</v>
      </c>
      <c r="D94">
        <v>-11</v>
      </c>
      <c r="E94">
        <v>-4</v>
      </c>
      <c r="F94">
        <v>5</v>
      </c>
      <c r="G94">
        <v>2</v>
      </c>
      <c r="H94">
        <v>14</v>
      </c>
      <c r="I94">
        <v>23</v>
      </c>
      <c r="J94">
        <v>-3</v>
      </c>
      <c r="K94">
        <v>-6</v>
      </c>
      <c r="L94">
        <v>-15</v>
      </c>
      <c r="M94">
        <v>5</v>
      </c>
      <c r="N94">
        <v>0</v>
      </c>
      <c r="O94">
        <v>-5</v>
      </c>
      <c r="P94">
        <v>-7</v>
      </c>
      <c r="Q94">
        <v>-8</v>
      </c>
      <c r="R94">
        <v>-7</v>
      </c>
      <c r="S94">
        <v>11</v>
      </c>
      <c r="T94" s="4">
        <v>18</v>
      </c>
      <c r="U94" s="4">
        <v>0</v>
      </c>
      <c r="V94">
        <f>VLOOKUP(C94,$BC$76:$BD$91,2,FALSE)</f>
        <v>-11</v>
      </c>
      <c r="W94">
        <f>VLOOKUP(C94,$BI$76:$BJ$91,2,FALSE)</f>
        <v>21</v>
      </c>
      <c r="AC94" s="4"/>
    </row>
    <row r="95" spans="1:63" x14ac:dyDescent="0.25">
      <c r="A95" t="s">
        <v>13</v>
      </c>
      <c r="B95" t="s">
        <v>14</v>
      </c>
      <c r="C95" t="s">
        <v>15</v>
      </c>
      <c r="D95">
        <v>7</v>
      </c>
      <c r="E95" t="s">
        <v>9</v>
      </c>
      <c r="F95" t="s">
        <v>9</v>
      </c>
      <c r="G95" t="s">
        <v>9</v>
      </c>
      <c r="H95" t="s">
        <v>9</v>
      </c>
      <c r="I95" t="s">
        <v>9</v>
      </c>
      <c r="J95" t="s">
        <v>9</v>
      </c>
      <c r="K95" t="s">
        <v>9</v>
      </c>
      <c r="L95">
        <v>7</v>
      </c>
      <c r="M95">
        <v>-15</v>
      </c>
      <c r="N95">
        <v>4</v>
      </c>
      <c r="O95" t="s">
        <v>9</v>
      </c>
      <c r="P95" t="s">
        <v>9</v>
      </c>
      <c r="Q95">
        <v>-8</v>
      </c>
      <c r="R95">
        <v>-1</v>
      </c>
      <c r="S95">
        <v>11</v>
      </c>
      <c r="T95" s="4">
        <v>18</v>
      </c>
      <c r="U95" s="4">
        <v>0</v>
      </c>
      <c r="V95">
        <f t="shared" ref="V95:V121" si="13">VLOOKUP(C95,$BC$76:$BD$91,2,FALSE)</f>
        <v>-11</v>
      </c>
      <c r="W95">
        <f>VLOOKUP(C95,$BI$76:$BJ$91,2,FALSE)</f>
        <v>21</v>
      </c>
      <c r="AC95" s="4"/>
    </row>
    <row r="96" spans="1:63" x14ac:dyDescent="0.25">
      <c r="A96" t="s">
        <v>16</v>
      </c>
      <c r="B96" t="s">
        <v>17</v>
      </c>
      <c r="C96" t="s">
        <v>18</v>
      </c>
      <c r="D96">
        <v>24</v>
      </c>
      <c r="E96" t="s">
        <v>9</v>
      </c>
      <c r="F96">
        <v>26</v>
      </c>
      <c r="G96" t="s">
        <v>9</v>
      </c>
      <c r="H96" t="s">
        <v>9</v>
      </c>
      <c r="I96" t="s">
        <v>9</v>
      </c>
      <c r="J96" t="s">
        <v>9</v>
      </c>
      <c r="K96" t="s">
        <v>9</v>
      </c>
      <c r="L96">
        <v>-1</v>
      </c>
      <c r="M96">
        <v>-16</v>
      </c>
      <c r="N96" t="s">
        <v>9</v>
      </c>
      <c r="O96">
        <v>0</v>
      </c>
      <c r="P96" t="s">
        <v>9</v>
      </c>
      <c r="Q96">
        <v>-4</v>
      </c>
      <c r="R96" t="s">
        <v>9</v>
      </c>
      <c r="S96" t="s">
        <v>9</v>
      </c>
      <c r="T96" s="4" t="s">
        <v>9</v>
      </c>
      <c r="U96" s="4" t="s">
        <v>9</v>
      </c>
      <c r="W96">
        <f>VLOOKUP(C96,$BI$76:$BJ$91,2,FALSE)</f>
        <v>-9</v>
      </c>
      <c r="AC96" s="4"/>
    </row>
    <row r="97" spans="1:29" x14ac:dyDescent="0.25">
      <c r="A97" t="s">
        <v>20</v>
      </c>
      <c r="B97" t="s">
        <v>21</v>
      </c>
      <c r="C97" t="s">
        <v>22</v>
      </c>
      <c r="D97" t="s">
        <v>9</v>
      </c>
      <c r="E97">
        <v>9</v>
      </c>
      <c r="F97">
        <v>5</v>
      </c>
      <c r="G97" t="s">
        <v>9</v>
      </c>
      <c r="H97" t="s">
        <v>9</v>
      </c>
      <c r="I97" t="s">
        <v>9</v>
      </c>
      <c r="J97" t="s">
        <v>9</v>
      </c>
      <c r="K97" t="s">
        <v>9</v>
      </c>
      <c r="L97" t="s">
        <v>9</v>
      </c>
      <c r="M97" t="s">
        <v>9</v>
      </c>
      <c r="N97" t="s">
        <v>9</v>
      </c>
      <c r="O97" t="s">
        <v>9</v>
      </c>
      <c r="P97" t="s">
        <v>9</v>
      </c>
      <c r="Q97" t="s">
        <v>9</v>
      </c>
      <c r="R97" t="s">
        <v>9</v>
      </c>
      <c r="S97" t="s">
        <v>9</v>
      </c>
      <c r="T97" s="4" t="s">
        <v>9</v>
      </c>
      <c r="U97" s="4" t="s">
        <v>9</v>
      </c>
      <c r="AC97" s="4"/>
    </row>
    <row r="98" spans="1:29" x14ac:dyDescent="0.25">
      <c r="A98" t="s">
        <v>23</v>
      </c>
      <c r="B98" t="s">
        <v>21</v>
      </c>
      <c r="C98" t="s">
        <v>24</v>
      </c>
      <c r="D98" t="s">
        <v>9</v>
      </c>
      <c r="E98">
        <v>9</v>
      </c>
      <c r="F98">
        <v>8</v>
      </c>
      <c r="G98">
        <v>-5</v>
      </c>
      <c r="H98" t="s">
        <v>9</v>
      </c>
      <c r="I98">
        <v>9</v>
      </c>
      <c r="J98" t="s">
        <v>9</v>
      </c>
      <c r="K98" t="s">
        <v>9</v>
      </c>
      <c r="L98" t="s">
        <v>9</v>
      </c>
      <c r="M98">
        <v>-16</v>
      </c>
      <c r="N98">
        <v>8</v>
      </c>
      <c r="O98">
        <v>-7</v>
      </c>
      <c r="P98">
        <v>11</v>
      </c>
      <c r="Q98">
        <v>5</v>
      </c>
      <c r="R98">
        <v>-1</v>
      </c>
      <c r="S98">
        <v>9</v>
      </c>
      <c r="T98" s="4" t="s">
        <v>9</v>
      </c>
      <c r="U98" s="4" t="s">
        <v>9</v>
      </c>
      <c r="AC98" s="4"/>
    </row>
    <row r="99" spans="1:29" x14ac:dyDescent="0.25">
      <c r="A99" t="s">
        <v>26</v>
      </c>
      <c r="B99" t="s">
        <v>27</v>
      </c>
      <c r="C99" t="s">
        <v>28</v>
      </c>
      <c r="D99" t="s">
        <v>9</v>
      </c>
      <c r="E99" t="s">
        <v>9</v>
      </c>
      <c r="F99" t="s">
        <v>9</v>
      </c>
      <c r="G99" t="s">
        <v>9</v>
      </c>
      <c r="H99" t="s">
        <v>9</v>
      </c>
      <c r="I99" t="s">
        <v>9</v>
      </c>
      <c r="J99" t="s">
        <v>9</v>
      </c>
      <c r="K99" t="s">
        <v>9</v>
      </c>
      <c r="L99" t="s">
        <v>9</v>
      </c>
      <c r="M99" t="s">
        <v>9</v>
      </c>
      <c r="N99" t="s">
        <v>9</v>
      </c>
      <c r="O99">
        <v>0</v>
      </c>
      <c r="P99" t="s">
        <v>9</v>
      </c>
      <c r="Q99" t="s">
        <v>9</v>
      </c>
      <c r="R99" t="s">
        <v>9</v>
      </c>
      <c r="S99" t="s">
        <v>9</v>
      </c>
      <c r="T99" s="4" t="s">
        <v>9</v>
      </c>
      <c r="U99" s="4" t="s">
        <v>9</v>
      </c>
      <c r="AC99" s="4"/>
    </row>
    <row r="100" spans="1:29" x14ac:dyDescent="0.25">
      <c r="A100" t="s">
        <v>29</v>
      </c>
      <c r="B100" t="s">
        <v>30</v>
      </c>
      <c r="C100" t="s">
        <v>31</v>
      </c>
      <c r="D100">
        <v>17</v>
      </c>
      <c r="E100" t="s">
        <v>9</v>
      </c>
      <c r="F100" t="s">
        <v>9</v>
      </c>
      <c r="G100" t="s">
        <v>9</v>
      </c>
      <c r="H100" t="s">
        <v>9</v>
      </c>
      <c r="I100" t="s">
        <v>9</v>
      </c>
      <c r="J100" t="s">
        <v>9</v>
      </c>
      <c r="K100" t="s">
        <v>9</v>
      </c>
      <c r="L100" t="s">
        <v>9</v>
      </c>
      <c r="M100">
        <v>-15</v>
      </c>
      <c r="N100" t="s">
        <v>9</v>
      </c>
      <c r="O100" t="s">
        <v>9</v>
      </c>
      <c r="P100" t="s">
        <v>9</v>
      </c>
      <c r="Q100" t="s">
        <v>9</v>
      </c>
      <c r="R100" t="s">
        <v>9</v>
      </c>
      <c r="S100" t="s">
        <v>9</v>
      </c>
      <c r="T100" s="4" t="s">
        <v>9</v>
      </c>
      <c r="U100" s="4" t="s">
        <v>9</v>
      </c>
      <c r="AC100" s="4"/>
    </row>
    <row r="101" spans="1:29" x14ac:dyDescent="0.25">
      <c r="A101" t="s">
        <v>35</v>
      </c>
      <c r="B101" t="s">
        <v>36</v>
      </c>
      <c r="C101" t="s">
        <v>37</v>
      </c>
      <c r="D101">
        <v>24</v>
      </c>
      <c r="E101">
        <v>9</v>
      </c>
      <c r="F101">
        <v>8</v>
      </c>
      <c r="G101">
        <v>16</v>
      </c>
      <c r="H101">
        <v>26</v>
      </c>
      <c r="I101">
        <v>36</v>
      </c>
      <c r="J101">
        <v>7</v>
      </c>
      <c r="K101">
        <v>36</v>
      </c>
      <c r="L101">
        <v>9</v>
      </c>
      <c r="M101">
        <v>9</v>
      </c>
      <c r="N101">
        <v>8</v>
      </c>
      <c r="O101" t="s">
        <v>9</v>
      </c>
      <c r="P101">
        <v>11</v>
      </c>
      <c r="Q101">
        <v>5</v>
      </c>
      <c r="R101">
        <v>-1</v>
      </c>
      <c r="S101">
        <v>9</v>
      </c>
      <c r="T101" s="4">
        <v>22</v>
      </c>
      <c r="U101" s="4">
        <v>4</v>
      </c>
      <c r="V101">
        <f t="shared" si="13"/>
        <v>2</v>
      </c>
      <c r="W101">
        <f>VLOOKUP(C101,$BI$76:$BJ$91,2,FALSE)</f>
        <v>28</v>
      </c>
      <c r="AC101" s="4"/>
    </row>
    <row r="102" spans="1:29" x14ac:dyDescent="0.25">
      <c r="A102" t="s">
        <v>48</v>
      </c>
      <c r="B102" t="s">
        <v>49</v>
      </c>
      <c r="C102" t="s">
        <v>50</v>
      </c>
      <c r="D102" t="s">
        <v>9</v>
      </c>
      <c r="E102">
        <v>21</v>
      </c>
      <c r="F102">
        <v>14</v>
      </c>
      <c r="G102">
        <v>2</v>
      </c>
      <c r="H102">
        <v>7</v>
      </c>
      <c r="I102">
        <v>-11</v>
      </c>
      <c r="J102">
        <v>-5</v>
      </c>
      <c r="K102">
        <v>-2</v>
      </c>
      <c r="L102" t="s">
        <v>9</v>
      </c>
      <c r="M102" t="s">
        <v>9</v>
      </c>
      <c r="N102" t="s">
        <v>9</v>
      </c>
      <c r="O102">
        <v>-3</v>
      </c>
      <c r="P102">
        <v>11</v>
      </c>
      <c r="Q102">
        <v>5</v>
      </c>
      <c r="R102">
        <v>-1</v>
      </c>
      <c r="S102">
        <v>9</v>
      </c>
      <c r="T102" s="4">
        <v>22</v>
      </c>
      <c r="U102" s="4">
        <v>5</v>
      </c>
      <c r="V102">
        <f t="shared" si="13"/>
        <v>3</v>
      </c>
      <c r="W102">
        <f>VLOOKUP(C102,$BI$76:$BJ$91,2,FALSE)</f>
        <v>10</v>
      </c>
      <c r="AC102" s="4"/>
    </row>
    <row r="103" spans="1:29" x14ac:dyDescent="0.25">
      <c r="A103" t="s">
        <v>51</v>
      </c>
      <c r="B103" t="s">
        <v>52</v>
      </c>
      <c r="C103" t="s">
        <v>53</v>
      </c>
      <c r="D103">
        <v>17</v>
      </c>
      <c r="E103">
        <v>21</v>
      </c>
      <c r="F103" t="s">
        <v>9</v>
      </c>
      <c r="G103" t="s">
        <v>9</v>
      </c>
      <c r="H103">
        <v>10</v>
      </c>
      <c r="I103">
        <v>-16</v>
      </c>
      <c r="J103">
        <v>-2</v>
      </c>
      <c r="K103">
        <v>-10</v>
      </c>
      <c r="L103" t="s">
        <v>9</v>
      </c>
      <c r="M103" t="s">
        <v>9</v>
      </c>
      <c r="N103">
        <v>4</v>
      </c>
      <c r="O103" t="s">
        <v>9</v>
      </c>
      <c r="P103">
        <v>5</v>
      </c>
      <c r="Q103" t="s">
        <v>9</v>
      </c>
      <c r="R103">
        <v>15</v>
      </c>
      <c r="S103">
        <v>-11</v>
      </c>
      <c r="T103" s="4">
        <v>18</v>
      </c>
      <c r="U103" s="4">
        <v>0</v>
      </c>
      <c r="V103">
        <f t="shared" si="13"/>
        <v>3</v>
      </c>
      <c r="W103">
        <f>VLOOKUP(C103,$BI$76:$BJ$91,2,FALSE)</f>
        <v>10</v>
      </c>
      <c r="AC103" s="4"/>
    </row>
    <row r="104" spans="1:29" x14ac:dyDescent="0.25">
      <c r="A104" t="s">
        <v>13</v>
      </c>
      <c r="B104" t="s">
        <v>133</v>
      </c>
      <c r="C104" t="s">
        <v>174</v>
      </c>
      <c r="D104" t="s">
        <v>9</v>
      </c>
      <c r="E104">
        <v>10</v>
      </c>
      <c r="F104">
        <v>18</v>
      </c>
      <c r="G104">
        <v>16</v>
      </c>
      <c r="H104">
        <v>7</v>
      </c>
      <c r="I104">
        <v>-11</v>
      </c>
      <c r="J104">
        <v>-5</v>
      </c>
      <c r="K104">
        <v>-2</v>
      </c>
      <c r="L104">
        <v>-1</v>
      </c>
      <c r="M104" t="s">
        <v>9</v>
      </c>
      <c r="N104">
        <v>8</v>
      </c>
      <c r="O104">
        <v>-3</v>
      </c>
      <c r="P104" t="s">
        <v>9</v>
      </c>
      <c r="Q104">
        <v>-4</v>
      </c>
      <c r="R104">
        <v>-7</v>
      </c>
      <c r="S104" t="s">
        <v>9</v>
      </c>
      <c r="T104" s="4" t="s">
        <v>9</v>
      </c>
      <c r="U104" s="4">
        <v>7</v>
      </c>
      <c r="AC104" s="4"/>
    </row>
    <row r="105" spans="1:29" x14ac:dyDescent="0.25">
      <c r="A105" t="s">
        <v>59</v>
      </c>
      <c r="B105" t="s">
        <v>60</v>
      </c>
      <c r="C105" t="s">
        <v>61</v>
      </c>
      <c r="D105" t="s">
        <v>9</v>
      </c>
      <c r="E105" t="s">
        <v>9</v>
      </c>
      <c r="F105">
        <v>18</v>
      </c>
      <c r="G105">
        <v>-5</v>
      </c>
      <c r="H105">
        <v>14</v>
      </c>
      <c r="I105" t="s">
        <v>9</v>
      </c>
      <c r="J105">
        <v>-3</v>
      </c>
      <c r="K105">
        <v>-6</v>
      </c>
      <c r="L105">
        <v>-15</v>
      </c>
      <c r="M105" t="s">
        <v>9</v>
      </c>
      <c r="N105" t="s">
        <v>9</v>
      </c>
      <c r="O105">
        <v>-5</v>
      </c>
      <c r="P105">
        <v>-7</v>
      </c>
      <c r="Q105" t="s">
        <v>9</v>
      </c>
      <c r="R105" t="s">
        <v>9</v>
      </c>
      <c r="S105">
        <v>11</v>
      </c>
      <c r="T105" s="4" t="s">
        <v>9</v>
      </c>
      <c r="U105" s="4">
        <v>0</v>
      </c>
      <c r="AC105" s="4"/>
    </row>
    <row r="106" spans="1:29" x14ac:dyDescent="0.25">
      <c r="A106" t="s">
        <v>46</v>
      </c>
      <c r="B106" t="s">
        <v>62</v>
      </c>
      <c r="C106" t="s">
        <v>63</v>
      </c>
      <c r="D106">
        <v>-11</v>
      </c>
      <c r="E106">
        <v>10</v>
      </c>
      <c r="F106">
        <v>5</v>
      </c>
      <c r="G106">
        <v>-5</v>
      </c>
      <c r="H106">
        <v>10</v>
      </c>
      <c r="I106">
        <v>-16</v>
      </c>
      <c r="J106">
        <v>-2</v>
      </c>
      <c r="K106">
        <v>-10</v>
      </c>
      <c r="L106">
        <v>-3</v>
      </c>
      <c r="M106">
        <v>2</v>
      </c>
      <c r="N106">
        <v>8</v>
      </c>
      <c r="O106">
        <v>0</v>
      </c>
      <c r="P106">
        <v>14</v>
      </c>
      <c r="Q106">
        <v>-10</v>
      </c>
      <c r="R106">
        <v>4</v>
      </c>
      <c r="S106">
        <v>-11</v>
      </c>
      <c r="T106" s="4">
        <v>16</v>
      </c>
      <c r="U106" s="4">
        <v>7</v>
      </c>
      <c r="V106">
        <f t="shared" si="13"/>
        <v>19</v>
      </c>
      <c r="W106">
        <f>VLOOKUP(C106,$BI$76:$BJ$91,2,FALSE)</f>
        <v>-9</v>
      </c>
      <c r="AC106" s="4"/>
    </row>
    <row r="107" spans="1:29" x14ac:dyDescent="0.25">
      <c r="A107" t="s">
        <v>64</v>
      </c>
      <c r="B107" t="s">
        <v>62</v>
      </c>
      <c r="C107" t="s">
        <v>65</v>
      </c>
      <c r="D107" t="s">
        <v>9</v>
      </c>
      <c r="E107">
        <v>10</v>
      </c>
      <c r="F107" t="s">
        <v>9</v>
      </c>
      <c r="G107">
        <v>-5</v>
      </c>
      <c r="H107" t="s">
        <v>9</v>
      </c>
      <c r="I107">
        <v>-11</v>
      </c>
      <c r="J107" t="s">
        <v>9</v>
      </c>
      <c r="K107" t="s">
        <v>9</v>
      </c>
      <c r="L107">
        <v>7</v>
      </c>
      <c r="M107" t="s">
        <v>9</v>
      </c>
      <c r="N107">
        <v>1</v>
      </c>
      <c r="O107" t="s">
        <v>9</v>
      </c>
      <c r="P107">
        <v>5</v>
      </c>
      <c r="Q107">
        <v>-8</v>
      </c>
      <c r="R107">
        <v>-7</v>
      </c>
      <c r="S107" t="s">
        <v>9</v>
      </c>
      <c r="T107" s="4">
        <v>18</v>
      </c>
      <c r="U107" s="4" t="s">
        <v>9</v>
      </c>
      <c r="V107">
        <f t="shared" si="13"/>
        <v>-11</v>
      </c>
      <c r="W107">
        <f>VLOOKUP(C107,$BI$76:$BJ$91,2,FALSE)</f>
        <v>21</v>
      </c>
      <c r="AC107" s="4"/>
    </row>
    <row r="108" spans="1:29" x14ac:dyDescent="0.25">
      <c r="A108" t="s">
        <v>66</v>
      </c>
      <c r="B108" t="s">
        <v>67</v>
      </c>
      <c r="C108" t="s">
        <v>68</v>
      </c>
      <c r="D108" t="s">
        <v>9</v>
      </c>
      <c r="E108">
        <v>10</v>
      </c>
      <c r="F108" t="s">
        <v>9</v>
      </c>
      <c r="G108">
        <v>16</v>
      </c>
      <c r="H108">
        <v>-8</v>
      </c>
      <c r="I108">
        <v>9</v>
      </c>
      <c r="J108">
        <v>7</v>
      </c>
      <c r="K108">
        <v>-12</v>
      </c>
      <c r="L108" t="s">
        <v>9</v>
      </c>
      <c r="M108" t="s">
        <v>9</v>
      </c>
      <c r="N108" t="s">
        <v>9</v>
      </c>
      <c r="O108" t="s">
        <v>9</v>
      </c>
      <c r="P108" t="s">
        <v>9</v>
      </c>
      <c r="Q108" t="s">
        <v>9</v>
      </c>
      <c r="R108" t="s">
        <v>9</v>
      </c>
      <c r="S108" t="s">
        <v>9</v>
      </c>
      <c r="T108" s="4" t="s">
        <v>9</v>
      </c>
      <c r="U108" s="4" t="s">
        <v>9</v>
      </c>
      <c r="V108">
        <f t="shared" si="13"/>
        <v>-11</v>
      </c>
      <c r="AC108" s="4"/>
    </row>
    <row r="109" spans="1:29" x14ac:dyDescent="0.25">
      <c r="A109" t="s">
        <v>32</v>
      </c>
      <c r="B109" t="s">
        <v>67</v>
      </c>
      <c r="C109" t="s">
        <v>129</v>
      </c>
      <c r="D109" t="s">
        <v>9</v>
      </c>
      <c r="E109" t="s">
        <v>9</v>
      </c>
      <c r="F109" t="s">
        <v>9</v>
      </c>
      <c r="G109" t="s">
        <v>9</v>
      </c>
      <c r="H109" t="s">
        <v>9</v>
      </c>
      <c r="I109" t="s">
        <v>9</v>
      </c>
      <c r="J109" t="s">
        <v>9</v>
      </c>
      <c r="K109" t="s">
        <v>9</v>
      </c>
      <c r="L109">
        <v>-3</v>
      </c>
      <c r="M109">
        <v>2</v>
      </c>
      <c r="N109" t="s">
        <v>9</v>
      </c>
      <c r="O109" t="s">
        <v>9</v>
      </c>
      <c r="P109" t="s">
        <v>9</v>
      </c>
      <c r="Q109" t="s">
        <v>9</v>
      </c>
      <c r="R109" t="s">
        <v>9</v>
      </c>
      <c r="S109" t="s">
        <v>9</v>
      </c>
      <c r="T109" s="4" t="s">
        <v>9</v>
      </c>
      <c r="U109" s="4" t="s">
        <v>9</v>
      </c>
      <c r="AC109" s="4"/>
    </row>
    <row r="110" spans="1:29" x14ac:dyDescent="0.25">
      <c r="A110" t="s">
        <v>71</v>
      </c>
      <c r="B110" t="s">
        <v>72</v>
      </c>
      <c r="C110" t="s">
        <v>73</v>
      </c>
      <c r="D110">
        <v>7</v>
      </c>
      <c r="E110" t="s">
        <v>9</v>
      </c>
      <c r="F110">
        <v>26</v>
      </c>
      <c r="G110">
        <v>-25</v>
      </c>
      <c r="H110" t="s">
        <v>9</v>
      </c>
      <c r="I110">
        <v>-11</v>
      </c>
      <c r="J110">
        <v>-5</v>
      </c>
      <c r="K110">
        <v>-2</v>
      </c>
      <c r="L110">
        <v>7</v>
      </c>
      <c r="M110">
        <v>-15</v>
      </c>
      <c r="N110" t="s">
        <v>9</v>
      </c>
      <c r="O110">
        <v>-7</v>
      </c>
      <c r="P110">
        <v>21</v>
      </c>
      <c r="Q110">
        <v>6</v>
      </c>
      <c r="R110">
        <v>-1</v>
      </c>
      <c r="S110">
        <v>13</v>
      </c>
      <c r="T110" s="4">
        <v>8</v>
      </c>
      <c r="U110" s="4">
        <v>5</v>
      </c>
      <c r="V110">
        <f t="shared" si="13"/>
        <v>3</v>
      </c>
      <c r="AC110" s="4"/>
    </row>
    <row r="111" spans="1:29" x14ac:dyDescent="0.25">
      <c r="A111" t="s">
        <v>75</v>
      </c>
      <c r="B111" t="s">
        <v>76</v>
      </c>
      <c r="C111" t="s">
        <v>77</v>
      </c>
      <c r="D111" t="s">
        <v>9</v>
      </c>
      <c r="E111" t="s">
        <v>9</v>
      </c>
      <c r="F111" t="s">
        <v>9</v>
      </c>
      <c r="G111" t="s">
        <v>9</v>
      </c>
      <c r="H111">
        <v>-8</v>
      </c>
      <c r="I111" t="s">
        <v>9</v>
      </c>
      <c r="J111" t="s">
        <v>9</v>
      </c>
      <c r="K111" t="s">
        <v>9</v>
      </c>
      <c r="L111" t="s">
        <v>9</v>
      </c>
      <c r="M111" t="s">
        <v>9</v>
      </c>
      <c r="N111" t="s">
        <v>9</v>
      </c>
      <c r="O111" t="s">
        <v>9</v>
      </c>
      <c r="P111" t="s">
        <v>9</v>
      </c>
      <c r="Q111" t="s">
        <v>9</v>
      </c>
      <c r="R111" t="s">
        <v>9</v>
      </c>
      <c r="S111" t="s">
        <v>9</v>
      </c>
      <c r="T111" s="4" t="s">
        <v>9</v>
      </c>
      <c r="U111" s="4" t="s">
        <v>9</v>
      </c>
      <c r="AC111" s="4"/>
    </row>
    <row r="112" spans="1:29" x14ac:dyDescent="0.25">
      <c r="A112" t="s">
        <v>83</v>
      </c>
      <c r="B112" t="s">
        <v>84</v>
      </c>
      <c r="C112" t="s">
        <v>85</v>
      </c>
      <c r="D112" t="s">
        <v>9</v>
      </c>
      <c r="E112" t="s">
        <v>9</v>
      </c>
      <c r="F112" t="s">
        <v>9</v>
      </c>
      <c r="G112" t="s">
        <v>9</v>
      </c>
      <c r="H112" t="s">
        <v>9</v>
      </c>
      <c r="I112" t="s">
        <v>9</v>
      </c>
      <c r="J112" t="s">
        <v>9</v>
      </c>
      <c r="K112" t="s">
        <v>9</v>
      </c>
      <c r="L112" t="s">
        <v>9</v>
      </c>
      <c r="M112">
        <v>5</v>
      </c>
      <c r="N112">
        <v>0</v>
      </c>
      <c r="O112">
        <v>-3</v>
      </c>
      <c r="P112">
        <v>-7</v>
      </c>
      <c r="Q112">
        <v>-4</v>
      </c>
      <c r="R112">
        <v>15</v>
      </c>
      <c r="S112">
        <v>13</v>
      </c>
      <c r="T112" s="4">
        <v>8</v>
      </c>
      <c r="U112" s="4" t="s">
        <v>9</v>
      </c>
      <c r="W112">
        <f>VLOOKUP(C112,$BI$76:$BJ$91,2,FALSE)</f>
        <v>10</v>
      </c>
      <c r="AC112" s="4"/>
    </row>
    <row r="113" spans="1:29" x14ac:dyDescent="0.25">
      <c r="A113" t="s">
        <v>43</v>
      </c>
      <c r="B113" t="s">
        <v>86</v>
      </c>
      <c r="C113" t="s">
        <v>87</v>
      </c>
      <c r="D113">
        <v>-11</v>
      </c>
      <c r="E113">
        <v>9</v>
      </c>
      <c r="F113" t="s">
        <v>9</v>
      </c>
      <c r="G113" t="s">
        <v>9</v>
      </c>
      <c r="H113" t="s">
        <v>9</v>
      </c>
      <c r="I113" t="s">
        <v>9</v>
      </c>
      <c r="J113" t="s">
        <v>9</v>
      </c>
      <c r="K113" t="s">
        <v>9</v>
      </c>
      <c r="L113" t="s">
        <v>9</v>
      </c>
      <c r="M113" t="s">
        <v>9</v>
      </c>
      <c r="N113" t="s">
        <v>9</v>
      </c>
      <c r="O113" t="s">
        <v>9</v>
      </c>
      <c r="P113" t="s">
        <v>9</v>
      </c>
      <c r="Q113" t="s">
        <v>9</v>
      </c>
      <c r="R113" t="s">
        <v>9</v>
      </c>
      <c r="S113" t="s">
        <v>9</v>
      </c>
      <c r="T113" s="4" t="s">
        <v>9</v>
      </c>
      <c r="U113" s="4" t="s">
        <v>9</v>
      </c>
      <c r="AC113" s="4"/>
    </row>
    <row r="114" spans="1:29" x14ac:dyDescent="0.25">
      <c r="A114" t="s">
        <v>95</v>
      </c>
      <c r="B114" t="s">
        <v>96</v>
      </c>
      <c r="C114" t="s">
        <v>97</v>
      </c>
      <c r="D114">
        <v>-11</v>
      </c>
      <c r="E114">
        <v>-4</v>
      </c>
      <c r="F114" t="s">
        <v>9</v>
      </c>
      <c r="G114">
        <v>-25</v>
      </c>
      <c r="H114">
        <v>14</v>
      </c>
      <c r="I114">
        <v>23</v>
      </c>
      <c r="J114">
        <v>-3</v>
      </c>
      <c r="K114">
        <v>-6</v>
      </c>
      <c r="L114">
        <v>-15</v>
      </c>
      <c r="M114">
        <v>5</v>
      </c>
      <c r="N114">
        <v>0</v>
      </c>
      <c r="O114">
        <v>-5</v>
      </c>
      <c r="P114">
        <v>5</v>
      </c>
      <c r="Q114">
        <v>-4</v>
      </c>
      <c r="R114">
        <v>15</v>
      </c>
      <c r="S114">
        <v>13</v>
      </c>
      <c r="T114" s="4">
        <v>8</v>
      </c>
      <c r="U114" s="4">
        <v>5</v>
      </c>
      <c r="W114">
        <f>VLOOKUP(C114,$BI$76:$BJ$91,2,FALSE)</f>
        <v>21</v>
      </c>
      <c r="AC114" s="4"/>
    </row>
    <row r="115" spans="1:29" x14ac:dyDescent="0.25">
      <c r="A115" t="s">
        <v>98</v>
      </c>
      <c r="B115" t="s">
        <v>99</v>
      </c>
      <c r="C115" t="s">
        <v>100</v>
      </c>
      <c r="D115">
        <v>-11</v>
      </c>
      <c r="E115">
        <v>-4</v>
      </c>
      <c r="F115">
        <v>26</v>
      </c>
      <c r="G115" t="s">
        <v>9</v>
      </c>
      <c r="H115">
        <v>10</v>
      </c>
      <c r="I115">
        <v>-16</v>
      </c>
      <c r="J115">
        <v>-2</v>
      </c>
      <c r="K115">
        <v>-10</v>
      </c>
      <c r="L115">
        <v>-3</v>
      </c>
      <c r="M115">
        <v>2</v>
      </c>
      <c r="N115">
        <v>1</v>
      </c>
      <c r="O115">
        <v>5</v>
      </c>
      <c r="P115">
        <v>21</v>
      </c>
      <c r="Q115">
        <v>6</v>
      </c>
      <c r="R115" t="s">
        <v>9</v>
      </c>
      <c r="S115">
        <v>11</v>
      </c>
      <c r="T115" s="4">
        <v>16</v>
      </c>
      <c r="U115" s="4">
        <v>4</v>
      </c>
      <c r="V115">
        <f t="shared" si="13"/>
        <v>2</v>
      </c>
      <c r="W115">
        <f>VLOOKUP(C115,$BI$76:$BJ$91,2,FALSE)</f>
        <v>28</v>
      </c>
      <c r="AC115" s="4"/>
    </row>
    <row r="116" spans="1:29" x14ac:dyDescent="0.25">
      <c r="A116" t="s">
        <v>83</v>
      </c>
      <c r="B116" t="s">
        <v>105</v>
      </c>
      <c r="C116" t="s">
        <v>106</v>
      </c>
      <c r="D116">
        <v>24</v>
      </c>
      <c r="E116">
        <v>-4</v>
      </c>
      <c r="F116">
        <v>26</v>
      </c>
      <c r="G116">
        <v>-5</v>
      </c>
      <c r="H116" t="s">
        <v>9</v>
      </c>
      <c r="I116">
        <v>9</v>
      </c>
      <c r="J116">
        <v>7</v>
      </c>
      <c r="K116">
        <v>-12</v>
      </c>
      <c r="L116">
        <v>-1</v>
      </c>
      <c r="M116">
        <v>-16</v>
      </c>
      <c r="N116">
        <v>4</v>
      </c>
      <c r="O116">
        <v>-7</v>
      </c>
      <c r="P116">
        <v>21</v>
      </c>
      <c r="Q116">
        <v>6</v>
      </c>
      <c r="R116">
        <v>-1</v>
      </c>
      <c r="S116" t="s">
        <v>9</v>
      </c>
      <c r="T116" s="4">
        <v>8</v>
      </c>
      <c r="U116" s="4">
        <v>7</v>
      </c>
      <c r="V116">
        <f t="shared" si="13"/>
        <v>22</v>
      </c>
      <c r="W116">
        <f>VLOOKUP(C116,$BI$76:$BJ$91,2,FALSE)</f>
        <v>10</v>
      </c>
      <c r="AC116" s="4"/>
    </row>
    <row r="117" spans="1:29" x14ac:dyDescent="0.25">
      <c r="A117" t="s">
        <v>110</v>
      </c>
      <c r="B117" t="s">
        <v>109</v>
      </c>
      <c r="C117" t="s">
        <v>111</v>
      </c>
      <c r="D117" t="s">
        <v>9</v>
      </c>
      <c r="E117" t="s">
        <v>9</v>
      </c>
      <c r="F117">
        <v>14</v>
      </c>
      <c r="G117">
        <v>-5</v>
      </c>
      <c r="H117">
        <v>-8</v>
      </c>
      <c r="I117" t="s">
        <v>9</v>
      </c>
      <c r="J117" t="s">
        <v>9</v>
      </c>
      <c r="K117" t="s">
        <v>9</v>
      </c>
      <c r="L117">
        <v>-1</v>
      </c>
      <c r="M117">
        <v>-16</v>
      </c>
      <c r="N117">
        <v>8</v>
      </c>
      <c r="O117">
        <v>0</v>
      </c>
      <c r="P117" t="s">
        <v>9</v>
      </c>
      <c r="Q117" t="s">
        <v>9</v>
      </c>
      <c r="R117" t="s">
        <v>9</v>
      </c>
      <c r="S117" t="s">
        <v>9</v>
      </c>
      <c r="T117" s="4" t="s">
        <v>9</v>
      </c>
      <c r="U117" s="4" t="s">
        <v>9</v>
      </c>
      <c r="V117">
        <f t="shared" si="13"/>
        <v>19</v>
      </c>
      <c r="AC117" s="4"/>
    </row>
    <row r="118" spans="1:29" x14ac:dyDescent="0.25">
      <c r="A118" t="s">
        <v>23</v>
      </c>
      <c r="B118" t="s">
        <v>112</v>
      </c>
      <c r="C118" t="s">
        <v>113</v>
      </c>
      <c r="D118">
        <v>7</v>
      </c>
      <c r="E118" t="s">
        <v>9</v>
      </c>
      <c r="F118">
        <v>18</v>
      </c>
      <c r="G118">
        <v>16</v>
      </c>
      <c r="H118">
        <v>7</v>
      </c>
      <c r="I118" t="s">
        <v>9</v>
      </c>
      <c r="J118">
        <v>-5</v>
      </c>
      <c r="K118">
        <v>-2</v>
      </c>
      <c r="L118">
        <v>7</v>
      </c>
      <c r="M118" t="s">
        <v>9</v>
      </c>
      <c r="N118">
        <v>1</v>
      </c>
      <c r="O118" t="s">
        <v>9</v>
      </c>
      <c r="P118">
        <v>5</v>
      </c>
      <c r="Q118" t="s">
        <v>9</v>
      </c>
      <c r="R118">
        <v>-1</v>
      </c>
      <c r="S118">
        <v>-11</v>
      </c>
      <c r="T118" s="4">
        <v>16</v>
      </c>
      <c r="U118" s="4">
        <v>7</v>
      </c>
      <c r="V118">
        <f t="shared" si="13"/>
        <v>19</v>
      </c>
      <c r="W118">
        <f>VLOOKUP(C118,$BI$76:$BJ$91,2,FALSE)</f>
        <v>-9</v>
      </c>
      <c r="AC118" s="4"/>
    </row>
    <row r="119" spans="1:29" x14ac:dyDescent="0.25">
      <c r="A119" t="s">
        <v>32</v>
      </c>
      <c r="B119" t="s">
        <v>112</v>
      </c>
      <c r="C119" t="s">
        <v>114</v>
      </c>
      <c r="D119">
        <v>17</v>
      </c>
      <c r="E119">
        <v>-4</v>
      </c>
      <c r="F119">
        <v>18</v>
      </c>
      <c r="G119" t="s">
        <v>9</v>
      </c>
      <c r="H119">
        <v>26</v>
      </c>
      <c r="I119">
        <v>36</v>
      </c>
      <c r="J119">
        <v>7</v>
      </c>
      <c r="K119">
        <v>36</v>
      </c>
      <c r="L119">
        <v>9</v>
      </c>
      <c r="M119">
        <v>9</v>
      </c>
      <c r="N119">
        <v>4</v>
      </c>
      <c r="O119">
        <v>-7</v>
      </c>
      <c r="P119">
        <v>21</v>
      </c>
      <c r="Q119">
        <v>6</v>
      </c>
      <c r="R119">
        <v>4</v>
      </c>
      <c r="S119">
        <v>14</v>
      </c>
      <c r="T119" s="4">
        <v>8</v>
      </c>
      <c r="U119" s="4">
        <v>7</v>
      </c>
      <c r="V119">
        <f t="shared" si="13"/>
        <v>22</v>
      </c>
      <c r="W119">
        <f>VLOOKUP(C119,$BI$76:$BJ$91,2,FALSE)</f>
        <v>10</v>
      </c>
      <c r="AC119" s="4"/>
    </row>
    <row r="120" spans="1:29" x14ac:dyDescent="0.25">
      <c r="A120" t="s">
        <v>121</v>
      </c>
      <c r="B120" t="s">
        <v>122</v>
      </c>
      <c r="C120" t="s">
        <v>123</v>
      </c>
      <c r="D120">
        <v>7</v>
      </c>
      <c r="E120">
        <v>21</v>
      </c>
      <c r="F120">
        <v>14</v>
      </c>
      <c r="G120">
        <v>-25</v>
      </c>
      <c r="H120">
        <v>-8</v>
      </c>
      <c r="I120">
        <v>9</v>
      </c>
      <c r="J120">
        <v>7</v>
      </c>
      <c r="K120">
        <v>-12</v>
      </c>
      <c r="L120" t="s">
        <v>9</v>
      </c>
      <c r="M120">
        <v>-15</v>
      </c>
      <c r="N120">
        <v>8</v>
      </c>
      <c r="O120">
        <v>5</v>
      </c>
      <c r="P120">
        <v>14</v>
      </c>
      <c r="Q120">
        <v>-10</v>
      </c>
      <c r="R120">
        <v>15</v>
      </c>
      <c r="S120">
        <v>13</v>
      </c>
      <c r="T120" s="4">
        <v>8</v>
      </c>
      <c r="U120" s="4">
        <v>5</v>
      </c>
      <c r="V120">
        <f t="shared" si="13"/>
        <v>3</v>
      </c>
      <c r="W120">
        <f>VLOOKUP(C120,$BI$76:$BJ$91,2,FALSE)</f>
        <v>10</v>
      </c>
      <c r="AC120" s="4"/>
    </row>
    <row r="121" spans="1:29" x14ac:dyDescent="0.25">
      <c r="A121" t="s">
        <v>126</v>
      </c>
      <c r="B121" t="s">
        <v>127</v>
      </c>
      <c r="C121" t="s">
        <v>128</v>
      </c>
      <c r="D121">
        <v>-11</v>
      </c>
      <c r="E121" t="s">
        <v>9</v>
      </c>
      <c r="F121" t="s">
        <v>9</v>
      </c>
      <c r="G121">
        <v>-5</v>
      </c>
      <c r="H121">
        <v>7</v>
      </c>
      <c r="I121">
        <v>23</v>
      </c>
      <c r="J121">
        <v>7</v>
      </c>
      <c r="K121">
        <v>-12</v>
      </c>
      <c r="L121" t="s">
        <v>9</v>
      </c>
      <c r="M121" t="s">
        <v>9</v>
      </c>
      <c r="N121" t="s">
        <v>9</v>
      </c>
      <c r="O121" t="s">
        <v>9</v>
      </c>
      <c r="P121" t="s">
        <v>9</v>
      </c>
      <c r="Q121" t="s">
        <v>9</v>
      </c>
      <c r="R121" t="s">
        <v>9</v>
      </c>
      <c r="S121">
        <v>14</v>
      </c>
      <c r="T121" s="4">
        <v>22</v>
      </c>
      <c r="U121" s="4">
        <v>4</v>
      </c>
      <c r="V121">
        <f t="shared" si="13"/>
        <v>2</v>
      </c>
      <c r="W121">
        <f>VLOOKUP(C121,$BI$76:$BJ$91,2,FALSE)</f>
        <v>28</v>
      </c>
      <c r="AC121" s="4"/>
    </row>
    <row r="122" spans="1:29" x14ac:dyDescent="0.25">
      <c r="AC122" s="4"/>
    </row>
    <row r="123" spans="1:29" x14ac:dyDescent="0.25">
      <c r="AC123" s="4"/>
    </row>
  </sheetData>
  <sortState xmlns:xlrd2="http://schemas.microsoft.com/office/spreadsheetml/2017/richdata2" ref="A94:U121">
    <sortCondition ref="B94:B121"/>
    <sortCondition ref="A94:A12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1"/>
  <sheetViews>
    <sheetView topLeftCell="A64" workbookViewId="0">
      <selection activeCell="V2" sqref="V2:Z2"/>
    </sheetView>
  </sheetViews>
  <sheetFormatPr defaultRowHeight="15" x14ac:dyDescent="0.25"/>
  <cols>
    <col min="1" max="1" width="16.42578125" customWidth="1"/>
    <col min="2" max="2" width="15.28515625" bestFit="1" customWidth="1"/>
    <col min="3" max="3" width="20.140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-4</v>
      </c>
      <c r="E2" s="1">
        <v>11</v>
      </c>
      <c r="F2" s="1">
        <v>-4</v>
      </c>
      <c r="G2" s="1">
        <v>7</v>
      </c>
      <c r="H2" s="1">
        <v>10</v>
      </c>
      <c r="I2" s="1">
        <v>7</v>
      </c>
      <c r="J2" s="1">
        <v>-6</v>
      </c>
      <c r="K2" s="1">
        <v>8</v>
      </c>
      <c r="L2" s="1" t="s">
        <v>9</v>
      </c>
      <c r="M2" s="1">
        <v>3</v>
      </c>
      <c r="N2" s="1">
        <v>-5</v>
      </c>
      <c r="O2" s="1">
        <v>2</v>
      </c>
      <c r="P2" s="1">
        <v>11</v>
      </c>
      <c r="Q2" s="1">
        <v>6</v>
      </c>
      <c r="R2" s="1">
        <v>-5</v>
      </c>
      <c r="S2" s="1">
        <v>11</v>
      </c>
      <c r="T2" s="1">
        <v>-20</v>
      </c>
      <c r="U2" s="1">
        <v>-9</v>
      </c>
      <c r="V2" s="7">
        <f>SUM(D2:U2)</f>
        <v>23</v>
      </c>
      <c r="W2" s="8">
        <f t="shared" ref="W2" si="0">SUM(X2:Z2)</f>
        <v>17</v>
      </c>
      <c r="X2" s="8">
        <f>COUNTIF(D2:U2,"&gt;0")</f>
        <v>10</v>
      </c>
      <c r="Y2" s="8">
        <f>COUNTIF(D2:U2,0)</f>
        <v>0</v>
      </c>
      <c r="Z2" s="8">
        <f>COUNTIF(D2:U2,"&lt;0")</f>
        <v>7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17</v>
      </c>
      <c r="AF2">
        <f>SUM(AB2:AE2)</f>
        <v>17</v>
      </c>
    </row>
    <row r="3" spans="1:32" x14ac:dyDescent="0.25">
      <c r="A3" s="1" t="s">
        <v>13</v>
      </c>
      <c r="B3" s="1" t="s">
        <v>14</v>
      </c>
      <c r="C3" s="1" t="str">
        <f t="shared" ref="C3:C27" si="1">A3&amp;" "&amp;B3</f>
        <v>Don Blesing</v>
      </c>
      <c r="D3" s="1">
        <v>11</v>
      </c>
      <c r="E3" s="1">
        <v>2</v>
      </c>
      <c r="F3" s="1">
        <v>10</v>
      </c>
      <c r="G3" s="1">
        <v>-9</v>
      </c>
      <c r="H3" s="1">
        <v>26</v>
      </c>
      <c r="I3" s="1">
        <v>15</v>
      </c>
      <c r="J3" s="1">
        <v>-1</v>
      </c>
      <c r="K3" s="1">
        <v>18</v>
      </c>
      <c r="L3" s="1" t="s">
        <v>9</v>
      </c>
      <c r="M3" s="1">
        <v>4</v>
      </c>
      <c r="N3" s="1">
        <v>11</v>
      </c>
      <c r="O3" s="1">
        <v>2</v>
      </c>
      <c r="P3" s="1">
        <v>-8</v>
      </c>
      <c r="Q3" s="1">
        <v>7</v>
      </c>
      <c r="R3" s="1">
        <v>12</v>
      </c>
      <c r="S3" s="1" t="s">
        <v>9</v>
      </c>
      <c r="T3" s="1">
        <v>-23</v>
      </c>
      <c r="U3" s="1">
        <v>-6</v>
      </c>
      <c r="V3" s="7">
        <f t="shared" ref="V3:V27" si="2">SUM(D3:U3)</f>
        <v>71</v>
      </c>
      <c r="W3" s="8">
        <f t="shared" ref="W3:W27" si="3">SUM(X3:Z3)</f>
        <v>16</v>
      </c>
      <c r="X3" s="8">
        <f t="shared" ref="X3:X27" si="4">COUNTIF(D3:U3,"&gt;0")</f>
        <v>11</v>
      </c>
      <c r="Y3" s="8">
        <f t="shared" ref="Y3:Y27" si="5">COUNTIF(D3:U3,0)</f>
        <v>0</v>
      </c>
      <c r="Z3" s="8">
        <f t="shared" ref="Z3:Z27" si="6">COUNTIF(D3:U3,"&lt;0")</f>
        <v>5</v>
      </c>
      <c r="AB3">
        <f t="shared" ref="AB3:AB27" si="7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27" si="8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14</v>
      </c>
      <c r="AD3">
        <f t="shared" ref="AD3:AD27" si="9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2</v>
      </c>
      <c r="AE3">
        <f t="shared" ref="AE3:AE27" si="10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27" si="11">SUM(AB3:AE3)</f>
        <v>16</v>
      </c>
    </row>
    <row r="4" spans="1:32" x14ac:dyDescent="0.25">
      <c r="A4" s="1" t="s">
        <v>29</v>
      </c>
      <c r="B4" s="1" t="s">
        <v>30</v>
      </c>
      <c r="C4" s="1" t="str">
        <f t="shared" si="1"/>
        <v>Chris Chrisakis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>
        <v>16</v>
      </c>
      <c r="K4" s="1" t="s">
        <v>9</v>
      </c>
      <c r="L4" s="1" t="s">
        <v>9</v>
      </c>
      <c r="M4" s="1">
        <v>3</v>
      </c>
      <c r="N4" s="1">
        <v>-1</v>
      </c>
      <c r="O4" s="1">
        <v>-4</v>
      </c>
      <c r="P4" s="1" t="s">
        <v>9</v>
      </c>
      <c r="Q4" s="1" t="s">
        <v>9</v>
      </c>
      <c r="R4" s="1" t="s">
        <v>9</v>
      </c>
      <c r="S4" s="1" t="s">
        <v>9</v>
      </c>
      <c r="T4" s="1" t="s">
        <v>9</v>
      </c>
      <c r="U4" s="1" t="s">
        <v>9</v>
      </c>
      <c r="V4" s="7">
        <f t="shared" si="2"/>
        <v>14</v>
      </c>
      <c r="W4" s="8">
        <f t="shared" si="3"/>
        <v>4</v>
      </c>
      <c r="X4" s="8">
        <f t="shared" si="4"/>
        <v>2</v>
      </c>
      <c r="Y4" s="8">
        <f t="shared" si="5"/>
        <v>0</v>
      </c>
      <c r="Z4" s="8">
        <f t="shared" si="6"/>
        <v>2</v>
      </c>
      <c r="AB4">
        <f t="shared" si="7"/>
        <v>0</v>
      </c>
      <c r="AC4">
        <f t="shared" si="8"/>
        <v>0</v>
      </c>
      <c r="AD4">
        <f t="shared" si="9"/>
        <v>4</v>
      </c>
      <c r="AE4">
        <f t="shared" si="10"/>
        <v>0</v>
      </c>
      <c r="AF4">
        <f t="shared" si="11"/>
        <v>4</v>
      </c>
    </row>
    <row r="5" spans="1:32" x14ac:dyDescent="0.25">
      <c r="A5" s="1" t="s">
        <v>35</v>
      </c>
      <c r="B5" s="1" t="s">
        <v>36</v>
      </c>
      <c r="C5" s="1" t="str">
        <f t="shared" si="1"/>
        <v>Brett Davis</v>
      </c>
      <c r="D5" s="1">
        <v>11</v>
      </c>
      <c r="E5" s="1">
        <v>2</v>
      </c>
      <c r="F5" s="1">
        <v>10</v>
      </c>
      <c r="G5" s="1">
        <v>-9</v>
      </c>
      <c r="H5" s="1">
        <v>26</v>
      </c>
      <c r="I5" s="1">
        <v>15</v>
      </c>
      <c r="J5" s="1">
        <v>9</v>
      </c>
      <c r="K5" s="1" t="s">
        <v>9</v>
      </c>
      <c r="L5" s="1" t="s">
        <v>9</v>
      </c>
      <c r="M5" s="1">
        <v>13</v>
      </c>
      <c r="N5" s="1">
        <v>17</v>
      </c>
      <c r="O5" s="1">
        <v>2</v>
      </c>
      <c r="P5" s="1">
        <v>3</v>
      </c>
      <c r="Q5" s="1">
        <v>11</v>
      </c>
      <c r="R5" s="1">
        <v>12</v>
      </c>
      <c r="S5" s="1">
        <v>13</v>
      </c>
      <c r="T5" s="1">
        <v>-23</v>
      </c>
      <c r="U5" s="1">
        <v>-6</v>
      </c>
      <c r="V5" s="7">
        <f t="shared" si="2"/>
        <v>106</v>
      </c>
      <c r="W5" s="8">
        <f t="shared" si="3"/>
        <v>16</v>
      </c>
      <c r="X5" s="8">
        <f t="shared" si="4"/>
        <v>13</v>
      </c>
      <c r="Y5" s="8">
        <f t="shared" si="5"/>
        <v>0</v>
      </c>
      <c r="Z5" s="8">
        <f t="shared" si="6"/>
        <v>3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16</v>
      </c>
      <c r="AF5">
        <f t="shared" si="11"/>
        <v>16</v>
      </c>
    </row>
    <row r="6" spans="1:32" x14ac:dyDescent="0.25">
      <c r="A6" s="1" t="s">
        <v>43</v>
      </c>
      <c r="B6" s="1" t="s">
        <v>44</v>
      </c>
      <c r="C6" s="1" t="str">
        <f t="shared" si="1"/>
        <v>Andrew Feijen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1" t="s">
        <v>9</v>
      </c>
      <c r="V6" s="7">
        <f t="shared" si="2"/>
        <v>9</v>
      </c>
      <c r="W6" s="8">
        <f t="shared" si="3"/>
        <v>1</v>
      </c>
      <c r="X6" s="8">
        <f t="shared" si="4"/>
        <v>1</v>
      </c>
      <c r="Y6" s="8">
        <f t="shared" si="5"/>
        <v>0</v>
      </c>
      <c r="Z6" s="8">
        <f t="shared" si="6"/>
        <v>0</v>
      </c>
      <c r="AB6">
        <f t="shared" si="7"/>
        <v>0</v>
      </c>
      <c r="AC6">
        <f t="shared" si="8"/>
        <v>0</v>
      </c>
      <c r="AD6">
        <f t="shared" si="9"/>
        <v>1</v>
      </c>
      <c r="AE6">
        <f t="shared" si="10"/>
        <v>0</v>
      </c>
      <c r="AF6">
        <f t="shared" si="11"/>
        <v>1</v>
      </c>
    </row>
    <row r="7" spans="1:32" x14ac:dyDescent="0.25">
      <c r="A7" s="1" t="s">
        <v>48</v>
      </c>
      <c r="B7" s="1" t="s">
        <v>49</v>
      </c>
      <c r="C7" s="1" t="str">
        <f t="shared" si="1"/>
        <v>Alan Forrest</v>
      </c>
      <c r="D7" s="1">
        <v>-4</v>
      </c>
      <c r="E7" s="1">
        <v>11</v>
      </c>
      <c r="F7" s="1">
        <v>-4</v>
      </c>
      <c r="G7" s="1">
        <v>7</v>
      </c>
      <c r="H7" s="1">
        <v>10</v>
      </c>
      <c r="I7" s="1">
        <v>7</v>
      </c>
      <c r="J7" s="1" t="s">
        <v>9</v>
      </c>
      <c r="K7" s="1">
        <v>8</v>
      </c>
      <c r="L7" s="1" t="s">
        <v>9</v>
      </c>
      <c r="M7" s="1" t="s">
        <v>9</v>
      </c>
      <c r="N7" s="1" t="s">
        <v>9</v>
      </c>
      <c r="O7" s="1">
        <v>2</v>
      </c>
      <c r="P7" s="1">
        <v>11</v>
      </c>
      <c r="Q7" s="1">
        <v>6</v>
      </c>
      <c r="R7" s="1">
        <v>23</v>
      </c>
      <c r="S7" s="1">
        <v>6</v>
      </c>
      <c r="T7" s="1">
        <v>-4</v>
      </c>
      <c r="U7" s="1">
        <v>19</v>
      </c>
      <c r="V7" s="7">
        <f t="shared" si="2"/>
        <v>98</v>
      </c>
      <c r="W7" s="8">
        <f t="shared" si="3"/>
        <v>14</v>
      </c>
      <c r="X7" s="8">
        <f t="shared" si="4"/>
        <v>11</v>
      </c>
      <c r="Y7" s="8">
        <f t="shared" si="5"/>
        <v>0</v>
      </c>
      <c r="Z7" s="8">
        <f t="shared" si="6"/>
        <v>3</v>
      </c>
      <c r="AB7">
        <f t="shared" si="7"/>
        <v>3</v>
      </c>
      <c r="AC7">
        <f t="shared" si="8"/>
        <v>4</v>
      </c>
      <c r="AD7">
        <f t="shared" si="9"/>
        <v>7</v>
      </c>
      <c r="AE7">
        <f t="shared" si="10"/>
        <v>0</v>
      </c>
      <c r="AF7">
        <f t="shared" si="11"/>
        <v>14</v>
      </c>
    </row>
    <row r="8" spans="1:32" x14ac:dyDescent="0.25">
      <c r="A8" s="1" t="s">
        <v>51</v>
      </c>
      <c r="B8" s="1" t="s">
        <v>52</v>
      </c>
      <c r="C8" s="1" t="str">
        <f t="shared" si="1"/>
        <v>John Frangos</v>
      </c>
      <c r="D8" s="1">
        <v>11</v>
      </c>
      <c r="E8" s="1">
        <v>2</v>
      </c>
      <c r="F8" s="1">
        <v>10</v>
      </c>
      <c r="G8" s="1">
        <v>-9</v>
      </c>
      <c r="H8" s="1">
        <v>-7</v>
      </c>
      <c r="I8" s="1" t="s">
        <v>9</v>
      </c>
      <c r="J8" s="1" t="s">
        <v>9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>
        <v>-8</v>
      </c>
      <c r="Q8" s="1">
        <v>7</v>
      </c>
      <c r="R8" s="1">
        <v>23</v>
      </c>
      <c r="S8" s="1" t="s">
        <v>9</v>
      </c>
      <c r="T8" s="1" t="s">
        <v>9</v>
      </c>
      <c r="U8" s="1" t="s">
        <v>9</v>
      </c>
      <c r="V8" s="7">
        <f t="shared" si="2"/>
        <v>29</v>
      </c>
      <c r="W8" s="8">
        <f t="shared" si="3"/>
        <v>8</v>
      </c>
      <c r="X8" s="8">
        <f t="shared" si="4"/>
        <v>5</v>
      </c>
      <c r="Y8" s="8">
        <f t="shared" si="5"/>
        <v>0</v>
      </c>
      <c r="Z8" s="8">
        <f t="shared" si="6"/>
        <v>3</v>
      </c>
      <c r="AB8">
        <f t="shared" si="7"/>
        <v>6</v>
      </c>
      <c r="AC8">
        <f t="shared" si="8"/>
        <v>2</v>
      </c>
      <c r="AD8">
        <f t="shared" si="9"/>
        <v>0</v>
      </c>
      <c r="AE8">
        <f t="shared" si="10"/>
        <v>0</v>
      </c>
      <c r="AF8">
        <f t="shared" si="11"/>
        <v>8</v>
      </c>
    </row>
    <row r="9" spans="1:32" x14ac:dyDescent="0.25">
      <c r="A9" s="1" t="s">
        <v>13</v>
      </c>
      <c r="B9" s="1" t="s">
        <v>133</v>
      </c>
      <c r="C9" s="1" t="str">
        <f t="shared" si="1"/>
        <v>Don Germein</v>
      </c>
      <c r="D9" s="1">
        <v>11</v>
      </c>
      <c r="E9" s="1">
        <v>-5</v>
      </c>
      <c r="F9" s="1">
        <v>30</v>
      </c>
      <c r="G9" s="1">
        <v>-17</v>
      </c>
      <c r="H9" s="1">
        <v>-7</v>
      </c>
      <c r="I9" s="1">
        <v>10</v>
      </c>
      <c r="J9" s="1">
        <v>-6</v>
      </c>
      <c r="K9" s="1">
        <v>12</v>
      </c>
      <c r="L9" s="1" t="s">
        <v>9</v>
      </c>
      <c r="M9" s="1">
        <v>-4</v>
      </c>
      <c r="N9" s="1" t="s">
        <v>9</v>
      </c>
      <c r="O9" s="1" t="s">
        <v>9</v>
      </c>
      <c r="P9" s="1">
        <v>19</v>
      </c>
      <c r="Q9" s="1">
        <v>17</v>
      </c>
      <c r="R9" s="1">
        <v>8</v>
      </c>
      <c r="S9" s="1">
        <v>-12</v>
      </c>
      <c r="T9" s="1">
        <v>13</v>
      </c>
      <c r="U9" s="1">
        <v>11</v>
      </c>
      <c r="V9" s="7">
        <f t="shared" si="2"/>
        <v>80</v>
      </c>
      <c r="W9" s="8">
        <f t="shared" si="3"/>
        <v>15</v>
      </c>
      <c r="X9" s="8">
        <f t="shared" si="4"/>
        <v>9</v>
      </c>
      <c r="Y9" s="8">
        <f t="shared" si="5"/>
        <v>0</v>
      </c>
      <c r="Z9" s="8">
        <f t="shared" si="6"/>
        <v>6</v>
      </c>
      <c r="AB9">
        <f t="shared" si="7"/>
        <v>0</v>
      </c>
      <c r="AC9">
        <f t="shared" si="8"/>
        <v>7</v>
      </c>
      <c r="AD9">
        <f t="shared" si="9"/>
        <v>8</v>
      </c>
      <c r="AE9">
        <f t="shared" si="10"/>
        <v>0</v>
      </c>
      <c r="AF9">
        <f t="shared" si="11"/>
        <v>15</v>
      </c>
    </row>
    <row r="10" spans="1:32" x14ac:dyDescent="0.25">
      <c r="A10" s="1" t="s">
        <v>56</v>
      </c>
      <c r="B10" s="1" t="s">
        <v>57</v>
      </c>
      <c r="C10" s="1" t="str">
        <f t="shared" si="1"/>
        <v>Tony Guastella</v>
      </c>
      <c r="D10" s="1">
        <v>-4</v>
      </c>
      <c r="E10" s="1">
        <v>11</v>
      </c>
      <c r="F10" s="1">
        <v>-4</v>
      </c>
      <c r="G10" s="1">
        <v>7</v>
      </c>
      <c r="H10" s="1">
        <v>9</v>
      </c>
      <c r="I10" s="1">
        <v>0</v>
      </c>
      <c r="J10" s="1" t="s">
        <v>9</v>
      </c>
      <c r="K10" s="1">
        <v>3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7">
        <f t="shared" si="2"/>
        <v>22</v>
      </c>
      <c r="W10" s="8">
        <f t="shared" si="3"/>
        <v>7</v>
      </c>
      <c r="X10" s="8">
        <f t="shared" si="4"/>
        <v>4</v>
      </c>
      <c r="Y10" s="8">
        <f t="shared" si="5"/>
        <v>1</v>
      </c>
      <c r="Z10" s="8">
        <f t="shared" si="6"/>
        <v>2</v>
      </c>
      <c r="AB10">
        <f t="shared" si="7"/>
        <v>4</v>
      </c>
      <c r="AC10">
        <f t="shared" si="8"/>
        <v>3</v>
      </c>
      <c r="AD10">
        <f t="shared" si="9"/>
        <v>0</v>
      </c>
      <c r="AE10">
        <f t="shared" si="10"/>
        <v>0</v>
      </c>
      <c r="AF10">
        <f t="shared" si="11"/>
        <v>7</v>
      </c>
    </row>
    <row r="11" spans="1:32" x14ac:dyDescent="0.25">
      <c r="A11" s="1" t="s">
        <v>59</v>
      </c>
      <c r="B11" s="1" t="s">
        <v>60</v>
      </c>
      <c r="C11" s="1" t="str">
        <f t="shared" si="1"/>
        <v>Des Haarsma</v>
      </c>
      <c r="D11" s="1" t="s">
        <v>9</v>
      </c>
      <c r="E11" s="1" t="s">
        <v>9</v>
      </c>
      <c r="F11" s="1" t="s">
        <v>9</v>
      </c>
      <c r="G11" s="1">
        <v>-17</v>
      </c>
      <c r="H11" s="1">
        <v>10</v>
      </c>
      <c r="I11" s="1">
        <v>7</v>
      </c>
      <c r="J11" s="1">
        <v>-1</v>
      </c>
      <c r="K11" s="1" t="s">
        <v>9</v>
      </c>
      <c r="L11" s="1" t="s">
        <v>9</v>
      </c>
      <c r="M11" s="1">
        <v>4</v>
      </c>
      <c r="N11" s="1">
        <v>11</v>
      </c>
      <c r="O11" s="1">
        <v>2</v>
      </c>
      <c r="P11" s="1" t="s">
        <v>9</v>
      </c>
      <c r="Q11" s="1" t="s">
        <v>9</v>
      </c>
      <c r="R11" s="1">
        <v>-5</v>
      </c>
      <c r="S11" s="1">
        <v>11</v>
      </c>
      <c r="T11" s="1">
        <v>-20</v>
      </c>
      <c r="U11" s="1">
        <v>-9</v>
      </c>
      <c r="V11" s="7">
        <f t="shared" si="2"/>
        <v>-7</v>
      </c>
      <c r="W11" s="8">
        <f t="shared" si="3"/>
        <v>11</v>
      </c>
      <c r="X11" s="8">
        <f t="shared" si="4"/>
        <v>6</v>
      </c>
      <c r="Y11" s="8">
        <f t="shared" si="5"/>
        <v>0</v>
      </c>
      <c r="Z11" s="8">
        <f t="shared" si="6"/>
        <v>5</v>
      </c>
      <c r="AB11">
        <f t="shared" si="7"/>
        <v>10</v>
      </c>
      <c r="AC11">
        <f t="shared" si="8"/>
        <v>1</v>
      </c>
      <c r="AD11">
        <f t="shared" si="9"/>
        <v>0</v>
      </c>
      <c r="AE11">
        <f t="shared" si="10"/>
        <v>0</v>
      </c>
      <c r="AF11">
        <f t="shared" si="11"/>
        <v>11</v>
      </c>
    </row>
    <row r="12" spans="1:32" x14ac:dyDescent="0.25">
      <c r="A12" s="1" t="s">
        <v>46</v>
      </c>
      <c r="B12" s="1" t="s">
        <v>62</v>
      </c>
      <c r="C12" s="1" t="str">
        <f t="shared" si="1"/>
        <v>Steve Hicks</v>
      </c>
      <c r="D12" s="1">
        <v>-22</v>
      </c>
      <c r="E12" s="1">
        <v>17</v>
      </c>
      <c r="F12" s="1">
        <v>12</v>
      </c>
      <c r="G12" s="1">
        <v>-17</v>
      </c>
      <c r="H12" s="1">
        <v>9</v>
      </c>
      <c r="I12" s="1">
        <v>0</v>
      </c>
      <c r="J12" s="1" t="s">
        <v>9</v>
      </c>
      <c r="K12" s="1">
        <v>3</v>
      </c>
      <c r="L12" s="1" t="s">
        <v>9</v>
      </c>
      <c r="M12" s="1" t="s">
        <v>9</v>
      </c>
      <c r="N12" s="1" t="s">
        <v>9</v>
      </c>
      <c r="O12" s="1">
        <v>2</v>
      </c>
      <c r="P12" s="1">
        <v>-8</v>
      </c>
      <c r="Q12" s="1">
        <v>7</v>
      </c>
      <c r="R12" s="1">
        <v>23</v>
      </c>
      <c r="S12" s="1">
        <v>6</v>
      </c>
      <c r="T12" s="1">
        <v>-4</v>
      </c>
      <c r="U12" s="1">
        <v>19</v>
      </c>
      <c r="V12" s="7">
        <f t="shared" si="2"/>
        <v>47</v>
      </c>
      <c r="W12" s="8">
        <f t="shared" si="3"/>
        <v>14</v>
      </c>
      <c r="X12" s="8">
        <f t="shared" si="4"/>
        <v>9</v>
      </c>
      <c r="Y12" s="8">
        <f t="shared" si="5"/>
        <v>1</v>
      </c>
      <c r="Z12" s="8">
        <f t="shared" si="6"/>
        <v>4</v>
      </c>
      <c r="AB12">
        <f t="shared" si="7"/>
        <v>0</v>
      </c>
      <c r="AC12">
        <f t="shared" si="8"/>
        <v>0</v>
      </c>
      <c r="AD12">
        <f t="shared" si="9"/>
        <v>14</v>
      </c>
      <c r="AE12">
        <f t="shared" si="10"/>
        <v>0</v>
      </c>
      <c r="AF12">
        <f t="shared" si="11"/>
        <v>14</v>
      </c>
    </row>
    <row r="13" spans="1:32" x14ac:dyDescent="0.25">
      <c r="A13" s="1" t="s">
        <v>64</v>
      </c>
      <c r="B13" s="1" t="s">
        <v>62</v>
      </c>
      <c r="C13" s="1" t="str">
        <f t="shared" si="1"/>
        <v>Tim Hicks</v>
      </c>
      <c r="D13" s="1" t="s">
        <v>9</v>
      </c>
      <c r="E13" s="1" t="s">
        <v>9</v>
      </c>
      <c r="F13" s="1" t="s">
        <v>9</v>
      </c>
      <c r="G13" s="1">
        <v>-17</v>
      </c>
      <c r="H13" s="1" t="s">
        <v>9</v>
      </c>
      <c r="I13" s="1" t="s">
        <v>9</v>
      </c>
      <c r="J13" s="1" t="s">
        <v>9</v>
      </c>
      <c r="K13" s="1" t="s">
        <v>9</v>
      </c>
      <c r="L13" s="1" t="s">
        <v>9</v>
      </c>
      <c r="M13" s="1" t="s">
        <v>9</v>
      </c>
      <c r="N13" s="1">
        <v>17</v>
      </c>
      <c r="O13" s="1">
        <v>2</v>
      </c>
      <c r="P13" s="1" t="s">
        <v>9</v>
      </c>
      <c r="Q13" s="1" t="s">
        <v>9</v>
      </c>
      <c r="R13" s="1" t="s">
        <v>9</v>
      </c>
      <c r="S13" s="1">
        <v>13</v>
      </c>
      <c r="T13" s="1">
        <v>-23</v>
      </c>
      <c r="U13" s="1">
        <v>-6</v>
      </c>
      <c r="V13" s="7">
        <f t="shared" si="2"/>
        <v>-14</v>
      </c>
      <c r="W13" s="8">
        <f t="shared" si="3"/>
        <v>6</v>
      </c>
      <c r="X13" s="8">
        <f t="shared" si="4"/>
        <v>3</v>
      </c>
      <c r="Y13" s="8">
        <f t="shared" si="5"/>
        <v>0</v>
      </c>
      <c r="Z13" s="8">
        <f t="shared" si="6"/>
        <v>3</v>
      </c>
      <c r="AB13">
        <f t="shared" si="7"/>
        <v>0</v>
      </c>
      <c r="AC13">
        <f t="shared" si="8"/>
        <v>1</v>
      </c>
      <c r="AD13">
        <f t="shared" si="9"/>
        <v>5</v>
      </c>
      <c r="AE13">
        <f t="shared" si="10"/>
        <v>0</v>
      </c>
      <c r="AF13">
        <f t="shared" si="11"/>
        <v>6</v>
      </c>
    </row>
    <row r="14" spans="1:32" x14ac:dyDescent="0.25">
      <c r="A14" s="1" t="s">
        <v>66</v>
      </c>
      <c r="B14" s="1" t="s">
        <v>67</v>
      </c>
      <c r="C14" s="1" t="str">
        <f t="shared" si="1"/>
        <v>Ken Hocking</v>
      </c>
      <c r="D14" s="1">
        <v>-22</v>
      </c>
      <c r="E14" s="1" t="s">
        <v>9</v>
      </c>
      <c r="F14" s="1" t="s">
        <v>9</v>
      </c>
      <c r="G14" s="1">
        <v>-9</v>
      </c>
      <c r="H14" s="1">
        <v>26</v>
      </c>
      <c r="I14" s="1">
        <v>15</v>
      </c>
      <c r="J14" s="1">
        <v>9</v>
      </c>
      <c r="K14" s="1">
        <v>18</v>
      </c>
      <c r="L14" s="1" t="s">
        <v>9</v>
      </c>
      <c r="M14" s="1">
        <v>13</v>
      </c>
      <c r="N14" s="1">
        <v>17</v>
      </c>
      <c r="O14" s="1">
        <v>2</v>
      </c>
      <c r="P14" s="1">
        <v>3</v>
      </c>
      <c r="Q14" s="1">
        <v>11</v>
      </c>
      <c r="R14" s="1">
        <v>12</v>
      </c>
      <c r="S14" s="1" t="s">
        <v>9</v>
      </c>
      <c r="T14" s="1">
        <v>-23</v>
      </c>
      <c r="U14" s="1">
        <v>-6</v>
      </c>
      <c r="V14" s="7">
        <f t="shared" si="2"/>
        <v>66</v>
      </c>
      <c r="W14" s="8">
        <f t="shared" si="3"/>
        <v>14</v>
      </c>
      <c r="X14" s="8">
        <f t="shared" si="4"/>
        <v>10</v>
      </c>
      <c r="Y14" s="8">
        <f t="shared" si="5"/>
        <v>0</v>
      </c>
      <c r="Z14" s="8">
        <f t="shared" si="6"/>
        <v>4</v>
      </c>
      <c r="AB14">
        <f t="shared" si="7"/>
        <v>13</v>
      </c>
      <c r="AC14">
        <f t="shared" si="8"/>
        <v>1</v>
      </c>
      <c r="AD14">
        <f t="shared" si="9"/>
        <v>0</v>
      </c>
      <c r="AE14">
        <f t="shared" si="10"/>
        <v>0</v>
      </c>
      <c r="AF14">
        <f t="shared" si="11"/>
        <v>14</v>
      </c>
    </row>
    <row r="15" spans="1:32" x14ac:dyDescent="0.25">
      <c r="A15" s="1" t="s">
        <v>81</v>
      </c>
      <c r="B15" s="1" t="s">
        <v>67</v>
      </c>
      <c r="C15" s="1" t="str">
        <f t="shared" si="1"/>
        <v>Mike Hocking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>
        <v>19</v>
      </c>
      <c r="V15" s="7">
        <f t="shared" si="2"/>
        <v>19</v>
      </c>
      <c r="W15" s="8">
        <f t="shared" si="3"/>
        <v>1</v>
      </c>
      <c r="X15" s="8">
        <f t="shared" si="4"/>
        <v>1</v>
      </c>
      <c r="Y15" s="8">
        <f t="shared" si="5"/>
        <v>0</v>
      </c>
      <c r="Z15" s="8">
        <f t="shared" si="6"/>
        <v>0</v>
      </c>
      <c r="AB15">
        <f t="shared" si="7"/>
        <v>1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1</v>
      </c>
    </row>
    <row r="16" spans="1:32" x14ac:dyDescent="0.25">
      <c r="A16" s="1" t="s">
        <v>71</v>
      </c>
      <c r="B16" s="1" t="s">
        <v>72</v>
      </c>
      <c r="C16" s="1" t="str">
        <f t="shared" si="1"/>
        <v>Toby Keukenmeester</v>
      </c>
      <c r="D16" s="1">
        <v>11</v>
      </c>
      <c r="E16" s="1">
        <v>-5</v>
      </c>
      <c r="F16" s="1">
        <v>30</v>
      </c>
      <c r="G16" s="1">
        <v>-17</v>
      </c>
      <c r="H16" s="1">
        <v>-7</v>
      </c>
      <c r="I16" s="1">
        <v>10</v>
      </c>
      <c r="J16" s="1">
        <v>16</v>
      </c>
      <c r="K16" s="1" t="s">
        <v>9</v>
      </c>
      <c r="L16" s="1" t="s">
        <v>9</v>
      </c>
      <c r="M16" s="1">
        <v>-4</v>
      </c>
      <c r="N16" s="1" t="s">
        <v>9</v>
      </c>
      <c r="O16" s="1" t="s">
        <v>9</v>
      </c>
      <c r="P16" s="1" t="s">
        <v>9</v>
      </c>
      <c r="Q16" s="1" t="s">
        <v>9</v>
      </c>
      <c r="R16" s="1">
        <v>8</v>
      </c>
      <c r="S16" s="1">
        <v>-12</v>
      </c>
      <c r="T16" s="1" t="s">
        <v>9</v>
      </c>
      <c r="U16" s="1" t="s">
        <v>9</v>
      </c>
      <c r="V16" s="7">
        <f t="shared" si="2"/>
        <v>30</v>
      </c>
      <c r="W16" s="8">
        <f t="shared" si="3"/>
        <v>10</v>
      </c>
      <c r="X16" s="8">
        <f t="shared" si="4"/>
        <v>5</v>
      </c>
      <c r="Y16" s="8">
        <f t="shared" si="5"/>
        <v>0</v>
      </c>
      <c r="Z16" s="8">
        <f t="shared" si="6"/>
        <v>5</v>
      </c>
      <c r="AB16">
        <f t="shared" si="7"/>
        <v>10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10</v>
      </c>
    </row>
    <row r="17" spans="1:32" x14ac:dyDescent="0.25">
      <c r="A17" s="1" t="s">
        <v>78</v>
      </c>
      <c r="B17" s="1" t="s">
        <v>79</v>
      </c>
      <c r="C17" s="1" t="str">
        <f t="shared" si="1"/>
        <v>Mark Masotti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>
        <v>-5</v>
      </c>
      <c r="O17" s="1">
        <v>2</v>
      </c>
      <c r="P17" s="1">
        <v>19</v>
      </c>
      <c r="Q17" s="1">
        <v>17</v>
      </c>
      <c r="R17" s="1" t="s">
        <v>9</v>
      </c>
      <c r="S17" s="1" t="s">
        <v>9</v>
      </c>
      <c r="T17" s="1" t="s">
        <v>9</v>
      </c>
      <c r="U17" s="1" t="s">
        <v>9</v>
      </c>
      <c r="V17" s="7">
        <f t="shared" si="2"/>
        <v>33</v>
      </c>
      <c r="W17" s="8">
        <f t="shared" si="3"/>
        <v>4</v>
      </c>
      <c r="X17" s="8">
        <f t="shared" si="4"/>
        <v>3</v>
      </c>
      <c r="Y17" s="8">
        <f t="shared" si="5"/>
        <v>0</v>
      </c>
      <c r="Z17" s="8">
        <f t="shared" si="6"/>
        <v>1</v>
      </c>
      <c r="AB17">
        <f t="shared" si="7"/>
        <v>2</v>
      </c>
      <c r="AC17">
        <f t="shared" si="8"/>
        <v>1</v>
      </c>
      <c r="AD17">
        <f t="shared" si="9"/>
        <v>1</v>
      </c>
      <c r="AE17">
        <f t="shared" si="10"/>
        <v>0</v>
      </c>
      <c r="AF17">
        <f t="shared" si="11"/>
        <v>4</v>
      </c>
    </row>
    <row r="18" spans="1:32" x14ac:dyDescent="0.25">
      <c r="A18" s="1" t="s">
        <v>83</v>
      </c>
      <c r="B18" s="1" t="s">
        <v>84</v>
      </c>
      <c r="C18" s="1" t="str">
        <f t="shared" si="1"/>
        <v>Phil McDonald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>
        <v>18</v>
      </c>
      <c r="L18" s="1" t="s">
        <v>9</v>
      </c>
      <c r="M18" s="1" t="s">
        <v>9</v>
      </c>
      <c r="N18" s="1" t="s">
        <v>9</v>
      </c>
      <c r="O18" s="1" t="s">
        <v>9</v>
      </c>
      <c r="P18" s="1">
        <v>11</v>
      </c>
      <c r="Q18" s="1">
        <v>6</v>
      </c>
      <c r="R18" s="1">
        <v>-5</v>
      </c>
      <c r="S18" s="1">
        <v>11</v>
      </c>
      <c r="T18" s="1">
        <v>-20</v>
      </c>
      <c r="U18" s="1">
        <v>-9</v>
      </c>
      <c r="V18" s="7">
        <f t="shared" si="2"/>
        <v>12</v>
      </c>
      <c r="W18" s="8">
        <f t="shared" si="3"/>
        <v>7</v>
      </c>
      <c r="X18" s="8">
        <f t="shared" si="4"/>
        <v>4</v>
      </c>
      <c r="Y18" s="8">
        <f t="shared" si="5"/>
        <v>0</v>
      </c>
      <c r="Z18" s="8">
        <f t="shared" si="6"/>
        <v>3</v>
      </c>
      <c r="AB18">
        <f t="shared" si="7"/>
        <v>0</v>
      </c>
      <c r="AC18">
        <f t="shared" si="8"/>
        <v>0</v>
      </c>
      <c r="AD18">
        <f t="shared" si="9"/>
        <v>7</v>
      </c>
      <c r="AE18">
        <f t="shared" si="10"/>
        <v>0</v>
      </c>
      <c r="AF18">
        <f t="shared" si="11"/>
        <v>7</v>
      </c>
    </row>
    <row r="19" spans="1:32" x14ac:dyDescent="0.25">
      <c r="A19" s="1" t="s">
        <v>95</v>
      </c>
      <c r="B19" s="1" t="s">
        <v>96</v>
      </c>
      <c r="C19" s="1" t="str">
        <f t="shared" si="1"/>
        <v>Mick Moffatt</v>
      </c>
      <c r="D19" s="1">
        <v>-4</v>
      </c>
      <c r="E19" s="1">
        <v>11</v>
      </c>
      <c r="F19" s="1">
        <v>-4</v>
      </c>
      <c r="G19" s="1">
        <v>7</v>
      </c>
      <c r="H19" s="1">
        <v>10</v>
      </c>
      <c r="I19" s="1">
        <v>7</v>
      </c>
      <c r="J19" s="1">
        <v>-6</v>
      </c>
      <c r="K19" s="1">
        <v>8</v>
      </c>
      <c r="L19" s="1" t="s">
        <v>9</v>
      </c>
      <c r="M19" s="1">
        <v>3</v>
      </c>
      <c r="N19" s="1">
        <v>-5</v>
      </c>
      <c r="O19" s="1">
        <v>-4</v>
      </c>
      <c r="P19" s="1">
        <v>11</v>
      </c>
      <c r="Q19" s="1">
        <v>6</v>
      </c>
      <c r="R19" s="1">
        <v>-5</v>
      </c>
      <c r="S19" s="1">
        <v>11</v>
      </c>
      <c r="T19" s="1">
        <v>-20</v>
      </c>
      <c r="U19" s="1">
        <v>-9</v>
      </c>
      <c r="V19" s="7">
        <f t="shared" si="2"/>
        <v>17</v>
      </c>
      <c r="W19" s="8">
        <f t="shared" si="3"/>
        <v>17</v>
      </c>
      <c r="X19" s="8">
        <f t="shared" si="4"/>
        <v>9</v>
      </c>
      <c r="Y19" s="8">
        <f t="shared" si="5"/>
        <v>0</v>
      </c>
      <c r="Z19" s="8">
        <f t="shared" si="6"/>
        <v>8</v>
      </c>
      <c r="AB19">
        <f t="shared" si="7"/>
        <v>0</v>
      </c>
      <c r="AC19">
        <f t="shared" si="8"/>
        <v>17</v>
      </c>
      <c r="AD19">
        <f t="shared" si="9"/>
        <v>0</v>
      </c>
      <c r="AE19">
        <f t="shared" si="10"/>
        <v>0</v>
      </c>
      <c r="AF19">
        <f t="shared" si="11"/>
        <v>17</v>
      </c>
    </row>
    <row r="20" spans="1:32" x14ac:dyDescent="0.25">
      <c r="A20" s="1" t="s">
        <v>98</v>
      </c>
      <c r="B20" s="1" t="s">
        <v>99</v>
      </c>
      <c r="C20" s="1" t="str">
        <f t="shared" si="1"/>
        <v>Sean Morrison</v>
      </c>
      <c r="D20" s="1">
        <v>-22</v>
      </c>
      <c r="E20" s="1">
        <v>17</v>
      </c>
      <c r="F20" s="1">
        <v>12</v>
      </c>
      <c r="G20" s="1">
        <v>-17</v>
      </c>
      <c r="H20" s="1">
        <v>9</v>
      </c>
      <c r="I20" s="1">
        <v>0</v>
      </c>
      <c r="J20" s="1">
        <v>9</v>
      </c>
      <c r="K20" s="1">
        <v>3</v>
      </c>
      <c r="L20" s="1" t="s">
        <v>9</v>
      </c>
      <c r="M20" s="1">
        <v>13</v>
      </c>
      <c r="N20" s="1">
        <v>17</v>
      </c>
      <c r="O20" s="1">
        <v>2</v>
      </c>
      <c r="P20" s="1">
        <v>3</v>
      </c>
      <c r="Q20" s="1">
        <v>11</v>
      </c>
      <c r="R20" s="1">
        <v>12</v>
      </c>
      <c r="S20" s="1">
        <v>13</v>
      </c>
      <c r="T20" s="1">
        <v>13</v>
      </c>
      <c r="U20" s="1">
        <v>11</v>
      </c>
      <c r="V20" s="7">
        <f t="shared" si="2"/>
        <v>106</v>
      </c>
      <c r="W20" s="8">
        <f t="shared" si="3"/>
        <v>17</v>
      </c>
      <c r="X20" s="8">
        <f t="shared" si="4"/>
        <v>14</v>
      </c>
      <c r="Y20" s="8">
        <f t="shared" si="5"/>
        <v>1</v>
      </c>
      <c r="Z20" s="8">
        <f t="shared" si="6"/>
        <v>2</v>
      </c>
      <c r="AB20">
        <f t="shared" si="7"/>
        <v>9</v>
      </c>
      <c r="AC20">
        <f t="shared" si="8"/>
        <v>8</v>
      </c>
      <c r="AD20">
        <f t="shared" si="9"/>
        <v>0</v>
      </c>
      <c r="AE20">
        <f t="shared" si="10"/>
        <v>0</v>
      </c>
      <c r="AF20">
        <f t="shared" si="11"/>
        <v>17</v>
      </c>
    </row>
    <row r="21" spans="1:32" x14ac:dyDescent="0.25">
      <c r="A21" s="1" t="s">
        <v>83</v>
      </c>
      <c r="B21" s="1" t="s">
        <v>105</v>
      </c>
      <c r="C21" s="1" t="str">
        <f t="shared" si="1"/>
        <v>Phil Smyth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>
        <v>6</v>
      </c>
      <c r="T21" s="1" t="s">
        <v>9</v>
      </c>
      <c r="U21" s="1" t="s">
        <v>9</v>
      </c>
      <c r="V21" s="7">
        <f t="shared" si="2"/>
        <v>6</v>
      </c>
      <c r="W21" s="8">
        <f t="shared" si="3"/>
        <v>1</v>
      </c>
      <c r="X21" s="8">
        <f t="shared" si="4"/>
        <v>1</v>
      </c>
      <c r="Y21" s="8">
        <f t="shared" si="5"/>
        <v>0</v>
      </c>
      <c r="Z21" s="8">
        <f t="shared" si="6"/>
        <v>0</v>
      </c>
      <c r="AB21">
        <f t="shared" si="7"/>
        <v>1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1</v>
      </c>
    </row>
    <row r="22" spans="1:32" x14ac:dyDescent="0.25">
      <c r="A22" s="1" t="s">
        <v>110</v>
      </c>
      <c r="B22" s="1" t="s">
        <v>109</v>
      </c>
      <c r="C22" s="1" t="str">
        <f t="shared" si="1"/>
        <v>Dennis Taylor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1">
        <v>-6</v>
      </c>
      <c r="K22" s="1">
        <v>8</v>
      </c>
      <c r="L22" s="1" t="s">
        <v>9</v>
      </c>
      <c r="M22" s="1">
        <v>3</v>
      </c>
      <c r="N22" s="1">
        <v>-5</v>
      </c>
      <c r="O22" s="1" t="s">
        <v>9</v>
      </c>
      <c r="P22" s="1" t="s">
        <v>9</v>
      </c>
      <c r="Q22" s="1" t="s">
        <v>9</v>
      </c>
      <c r="R22" s="1" t="s">
        <v>9</v>
      </c>
      <c r="S22" s="1" t="s">
        <v>9</v>
      </c>
      <c r="T22" s="1" t="s">
        <v>9</v>
      </c>
      <c r="U22" s="1" t="s">
        <v>9</v>
      </c>
      <c r="V22" s="7">
        <f t="shared" si="2"/>
        <v>0</v>
      </c>
      <c r="W22" s="8">
        <f t="shared" si="3"/>
        <v>4</v>
      </c>
      <c r="X22" s="8">
        <f t="shared" si="4"/>
        <v>2</v>
      </c>
      <c r="Y22" s="8">
        <f t="shared" si="5"/>
        <v>0</v>
      </c>
      <c r="Z22" s="8">
        <f t="shared" si="6"/>
        <v>2</v>
      </c>
      <c r="AB22">
        <f t="shared" si="7"/>
        <v>4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4</v>
      </c>
    </row>
    <row r="23" spans="1:32" x14ac:dyDescent="0.25">
      <c r="A23" s="1" t="s">
        <v>23</v>
      </c>
      <c r="B23" s="1" t="s">
        <v>112</v>
      </c>
      <c r="C23" s="1" t="str">
        <f t="shared" si="1"/>
        <v>Dave Thulborn</v>
      </c>
      <c r="D23" s="1">
        <v>11</v>
      </c>
      <c r="E23" s="1">
        <v>2</v>
      </c>
      <c r="F23" s="1">
        <v>10</v>
      </c>
      <c r="G23" s="1">
        <v>-17</v>
      </c>
      <c r="H23" s="1">
        <v>-7</v>
      </c>
      <c r="I23" s="1">
        <v>10</v>
      </c>
      <c r="J23" s="1">
        <v>-1</v>
      </c>
      <c r="K23" s="1">
        <v>18</v>
      </c>
      <c r="L23" s="1" t="s">
        <v>9</v>
      </c>
      <c r="M23" s="1">
        <v>4</v>
      </c>
      <c r="N23" s="1">
        <v>11</v>
      </c>
      <c r="O23" s="1">
        <v>2</v>
      </c>
      <c r="P23" s="1">
        <v>19</v>
      </c>
      <c r="Q23" s="1">
        <v>17</v>
      </c>
      <c r="R23" s="1">
        <v>8</v>
      </c>
      <c r="S23" s="1">
        <v>-12</v>
      </c>
      <c r="T23" s="1">
        <v>13</v>
      </c>
      <c r="U23" s="1">
        <v>11</v>
      </c>
      <c r="V23" s="7">
        <f t="shared" si="2"/>
        <v>99</v>
      </c>
      <c r="W23" s="8">
        <f t="shared" si="3"/>
        <v>17</v>
      </c>
      <c r="X23" s="8">
        <f t="shared" si="4"/>
        <v>13</v>
      </c>
      <c r="Y23" s="8">
        <f t="shared" si="5"/>
        <v>0</v>
      </c>
      <c r="Z23" s="8">
        <f t="shared" si="6"/>
        <v>4</v>
      </c>
      <c r="AB23">
        <f t="shared" si="7"/>
        <v>0</v>
      </c>
      <c r="AC23">
        <f t="shared" si="8"/>
        <v>0</v>
      </c>
      <c r="AD23">
        <f t="shared" si="9"/>
        <v>14</v>
      </c>
      <c r="AE23">
        <f t="shared" si="10"/>
        <v>3</v>
      </c>
      <c r="AF23">
        <f t="shared" si="11"/>
        <v>17</v>
      </c>
    </row>
    <row r="24" spans="1:32" x14ac:dyDescent="0.25">
      <c r="A24" s="1" t="s">
        <v>32</v>
      </c>
      <c r="B24" s="1" t="s">
        <v>112</v>
      </c>
      <c r="C24" s="1" t="str">
        <f t="shared" si="1"/>
        <v>Scott Thulborn</v>
      </c>
      <c r="D24" s="1">
        <v>11</v>
      </c>
      <c r="E24" s="1">
        <v>-5</v>
      </c>
      <c r="F24" s="1">
        <v>30</v>
      </c>
      <c r="G24" s="1" t="s">
        <v>9</v>
      </c>
      <c r="H24" s="1" t="s">
        <v>9</v>
      </c>
      <c r="I24" s="1">
        <v>10</v>
      </c>
      <c r="J24" s="1">
        <v>16</v>
      </c>
      <c r="K24" s="1">
        <v>12</v>
      </c>
      <c r="L24" s="1" t="s">
        <v>9</v>
      </c>
      <c r="M24" s="1">
        <v>-4</v>
      </c>
      <c r="N24" s="1">
        <v>-1</v>
      </c>
      <c r="O24" s="1">
        <v>-4</v>
      </c>
      <c r="P24" s="1">
        <v>19</v>
      </c>
      <c r="Q24" s="1">
        <v>17</v>
      </c>
      <c r="R24" s="1">
        <v>8</v>
      </c>
      <c r="S24" s="1">
        <v>-12</v>
      </c>
      <c r="T24" s="1">
        <v>13</v>
      </c>
      <c r="U24" s="1">
        <v>11</v>
      </c>
      <c r="V24" s="7">
        <f t="shared" si="2"/>
        <v>121</v>
      </c>
      <c r="W24" s="8">
        <f t="shared" si="3"/>
        <v>15</v>
      </c>
      <c r="X24" s="8">
        <f t="shared" si="4"/>
        <v>10</v>
      </c>
      <c r="Y24" s="8">
        <f t="shared" si="5"/>
        <v>0</v>
      </c>
      <c r="Z24" s="8">
        <f t="shared" si="6"/>
        <v>5</v>
      </c>
      <c r="AB24">
        <f t="shared" si="7"/>
        <v>0</v>
      </c>
      <c r="AC24">
        <f t="shared" si="8"/>
        <v>0</v>
      </c>
      <c r="AD24">
        <f t="shared" si="9"/>
        <v>0</v>
      </c>
      <c r="AE24">
        <f t="shared" si="10"/>
        <v>15</v>
      </c>
      <c r="AF24">
        <f t="shared" si="11"/>
        <v>15</v>
      </c>
    </row>
    <row r="25" spans="1:32" x14ac:dyDescent="0.25">
      <c r="A25" s="1" t="s">
        <v>121</v>
      </c>
      <c r="B25" s="1" t="s">
        <v>122</v>
      </c>
      <c r="C25" s="1" t="str">
        <f t="shared" si="1"/>
        <v>Bruce Wallace</v>
      </c>
      <c r="D25" s="1">
        <v>-22</v>
      </c>
      <c r="E25" s="1">
        <v>17</v>
      </c>
      <c r="F25" s="1">
        <v>12</v>
      </c>
      <c r="G25" s="1">
        <v>-17</v>
      </c>
      <c r="H25" s="1">
        <v>9</v>
      </c>
      <c r="I25" s="1">
        <v>0</v>
      </c>
      <c r="J25" s="1">
        <v>-1</v>
      </c>
      <c r="K25" s="1">
        <v>3</v>
      </c>
      <c r="L25" s="1" t="s">
        <v>9</v>
      </c>
      <c r="M25" s="1">
        <v>4</v>
      </c>
      <c r="N25" s="1">
        <v>11</v>
      </c>
      <c r="O25" s="1">
        <v>2</v>
      </c>
      <c r="P25" s="1">
        <v>-8</v>
      </c>
      <c r="Q25" s="1">
        <v>7</v>
      </c>
      <c r="R25" s="1">
        <v>23</v>
      </c>
      <c r="S25" s="1">
        <v>6</v>
      </c>
      <c r="T25" s="1">
        <v>-4</v>
      </c>
      <c r="U25" s="1">
        <v>19</v>
      </c>
      <c r="V25" s="7">
        <f t="shared" si="2"/>
        <v>61</v>
      </c>
      <c r="W25" s="8">
        <f t="shared" si="3"/>
        <v>17</v>
      </c>
      <c r="X25" s="8">
        <f t="shared" si="4"/>
        <v>11</v>
      </c>
      <c r="Y25" s="8">
        <f t="shared" si="5"/>
        <v>1</v>
      </c>
      <c r="Z25" s="8">
        <f t="shared" si="6"/>
        <v>5</v>
      </c>
      <c r="AB25">
        <f t="shared" si="7"/>
        <v>0</v>
      </c>
      <c r="AC25">
        <f t="shared" si="8"/>
        <v>0</v>
      </c>
      <c r="AD25">
        <f t="shared" si="9"/>
        <v>0</v>
      </c>
      <c r="AE25">
        <f t="shared" si="10"/>
        <v>17</v>
      </c>
      <c r="AF25">
        <f t="shared" si="11"/>
        <v>17</v>
      </c>
    </row>
    <row r="26" spans="1:32" x14ac:dyDescent="0.25">
      <c r="A26" s="1" t="s">
        <v>126</v>
      </c>
      <c r="B26" s="1" t="s">
        <v>127</v>
      </c>
      <c r="C26" s="1" t="str">
        <f t="shared" si="1"/>
        <v>Josh Wiles</v>
      </c>
      <c r="D26" s="1" t="s">
        <v>9</v>
      </c>
      <c r="E26" s="1">
        <v>17</v>
      </c>
      <c r="F26" s="1">
        <v>12</v>
      </c>
      <c r="G26" s="1" t="s">
        <v>9</v>
      </c>
      <c r="H26" s="1" t="s">
        <v>9</v>
      </c>
      <c r="I26" s="1" t="s">
        <v>9</v>
      </c>
      <c r="J26" s="1">
        <v>16</v>
      </c>
      <c r="K26" s="1">
        <v>13</v>
      </c>
      <c r="L26" s="1" t="s">
        <v>9</v>
      </c>
      <c r="M26" s="1">
        <v>-4</v>
      </c>
      <c r="N26" s="1">
        <v>-1</v>
      </c>
      <c r="O26" s="1">
        <v>-4</v>
      </c>
      <c r="P26" s="1" t="s">
        <v>9</v>
      </c>
      <c r="Q26" s="1" t="s">
        <v>9</v>
      </c>
      <c r="R26" s="1" t="s">
        <v>9</v>
      </c>
      <c r="S26" s="1">
        <v>13</v>
      </c>
      <c r="T26" s="1" t="s">
        <v>9</v>
      </c>
      <c r="U26" s="1" t="s">
        <v>9</v>
      </c>
      <c r="V26" s="7">
        <f t="shared" si="2"/>
        <v>62</v>
      </c>
      <c r="W26" s="8">
        <f t="shared" si="3"/>
        <v>8</v>
      </c>
      <c r="X26" s="8">
        <f t="shared" si="4"/>
        <v>5</v>
      </c>
      <c r="Y26" s="8">
        <f t="shared" si="5"/>
        <v>0</v>
      </c>
      <c r="Z26" s="8">
        <f t="shared" si="6"/>
        <v>3</v>
      </c>
      <c r="AB26">
        <f t="shared" si="7"/>
        <v>4</v>
      </c>
      <c r="AC26">
        <f t="shared" si="8"/>
        <v>4</v>
      </c>
      <c r="AD26">
        <f t="shared" si="9"/>
        <v>0</v>
      </c>
      <c r="AE26">
        <f t="shared" si="10"/>
        <v>0</v>
      </c>
      <c r="AF26">
        <f t="shared" si="11"/>
        <v>8</v>
      </c>
    </row>
    <row r="27" spans="1:32" x14ac:dyDescent="0.25">
      <c r="A27" s="1" t="s">
        <v>135</v>
      </c>
      <c r="B27" s="1" t="s">
        <v>153</v>
      </c>
      <c r="C27" s="1" t="str">
        <f t="shared" si="1"/>
        <v>Paul Young</v>
      </c>
      <c r="D27" s="1">
        <v>11</v>
      </c>
      <c r="E27" s="1">
        <v>-5</v>
      </c>
      <c r="F27" s="1">
        <v>30</v>
      </c>
      <c r="G27" s="1" t="s">
        <v>9</v>
      </c>
      <c r="H27" s="1">
        <v>26</v>
      </c>
      <c r="I27" s="1">
        <v>15</v>
      </c>
      <c r="J27" s="1" t="s">
        <v>9</v>
      </c>
      <c r="K27" s="1">
        <v>12</v>
      </c>
      <c r="L27" s="1" t="s">
        <v>9</v>
      </c>
      <c r="M27" s="1">
        <v>13</v>
      </c>
      <c r="N27" s="1">
        <v>-1</v>
      </c>
      <c r="O27" s="1" t="s">
        <v>9</v>
      </c>
      <c r="P27" s="1">
        <v>3</v>
      </c>
      <c r="Q27" s="1">
        <v>11</v>
      </c>
      <c r="R27" s="1" t="s">
        <v>9</v>
      </c>
      <c r="S27" s="1" t="s">
        <v>9</v>
      </c>
      <c r="T27" s="1">
        <v>-4</v>
      </c>
      <c r="U27" s="1" t="s">
        <v>9</v>
      </c>
      <c r="V27" s="7">
        <f t="shared" si="2"/>
        <v>111</v>
      </c>
      <c r="W27" s="8">
        <f t="shared" si="3"/>
        <v>11</v>
      </c>
      <c r="X27" s="8">
        <f t="shared" si="4"/>
        <v>8</v>
      </c>
      <c r="Y27" s="8">
        <f t="shared" si="5"/>
        <v>0</v>
      </c>
      <c r="Z27" s="8">
        <f t="shared" si="6"/>
        <v>3</v>
      </c>
      <c r="AB27">
        <f t="shared" si="7"/>
        <v>1</v>
      </c>
      <c r="AC27">
        <f t="shared" si="8"/>
        <v>5</v>
      </c>
      <c r="AD27">
        <f t="shared" si="9"/>
        <v>5</v>
      </c>
      <c r="AE27">
        <f t="shared" si="10"/>
        <v>0</v>
      </c>
      <c r="AF27">
        <f t="shared" si="11"/>
        <v>11</v>
      </c>
    </row>
    <row r="28" spans="1:32" x14ac:dyDescent="0.25">
      <c r="A28" s="1"/>
      <c r="B28" s="1"/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8"/>
      <c r="Y28" s="8"/>
      <c r="Z28" s="8"/>
    </row>
    <row r="29" spans="1:32" x14ac:dyDescent="0.25">
      <c r="A29" s="1"/>
      <c r="B29" s="1"/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</row>
    <row r="30" spans="1:32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  <c r="X30" s="8"/>
      <c r="Y30" s="8"/>
      <c r="Z30" s="8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8"/>
      <c r="X31" s="8"/>
      <c r="Y31" s="8"/>
      <c r="Z31" s="8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  <c r="X32" s="8"/>
      <c r="Y32" s="8"/>
      <c r="Z32" s="8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  <c r="X33" s="8"/>
      <c r="Y33" s="8"/>
      <c r="Z33" s="8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8"/>
      <c r="X34" s="8"/>
      <c r="Y34" s="8"/>
      <c r="Z34" s="8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8"/>
      <c r="X35" s="8"/>
      <c r="Y35" s="8"/>
      <c r="Z35" s="8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8"/>
      <c r="X36" s="8"/>
      <c r="Y36" s="8"/>
      <c r="Z36" s="8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8"/>
      <c r="Z37" s="8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8"/>
      <c r="Y38" s="8"/>
      <c r="Z38" s="8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8"/>
      <c r="X39" s="8"/>
      <c r="Y39" s="8"/>
      <c r="Z39" s="8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8"/>
      <c r="Z40" s="8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/>
      <c r="X41" s="8"/>
      <c r="Y41" s="8"/>
      <c r="Z41" s="8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/>
      <c r="X42" s="8"/>
      <c r="Y42" s="8"/>
      <c r="Z42" s="8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/>
      <c r="X43" s="8"/>
      <c r="Y43" s="8"/>
      <c r="Z43" s="8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8"/>
      <c r="Y44" s="8"/>
      <c r="Z44" s="8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8"/>
      <c r="X45" s="8"/>
      <c r="Y45" s="8"/>
      <c r="Z45" s="8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8"/>
      <c r="Y46" s="8"/>
      <c r="Z46" s="8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8"/>
      <c r="X47" s="8"/>
      <c r="Y47" s="8"/>
      <c r="Z47" s="8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/>
      <c r="X48" s="8"/>
      <c r="Y48" s="8"/>
      <c r="Z48" s="8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/>
      <c r="X49" s="8"/>
      <c r="Y49" s="8"/>
      <c r="Z49" s="8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8"/>
      <c r="Y50" s="8"/>
      <c r="Z50" s="8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/>
      <c r="X51" s="8"/>
      <c r="Y51" s="8"/>
      <c r="Z51" s="8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  <c r="X52" s="8"/>
      <c r="Y52" s="8"/>
      <c r="Z52" s="8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  <c r="X53" s="8"/>
      <c r="Y53" s="8"/>
      <c r="Z53" s="8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8"/>
      <c r="X54" s="8"/>
      <c r="Y54" s="8"/>
      <c r="Z54" s="8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8"/>
      <c r="X55" s="8"/>
      <c r="Y55" s="8"/>
      <c r="Z55" s="8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/>
      <c r="X56" s="8"/>
      <c r="Y56" s="8"/>
      <c r="Z56" s="8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8"/>
      <c r="X57" s="8"/>
      <c r="Y57" s="8"/>
      <c r="Z57" s="8"/>
    </row>
    <row r="76" spans="1:54" x14ac:dyDescent="0.25">
      <c r="A76" t="s">
        <v>100</v>
      </c>
      <c r="B76">
        <v>-22</v>
      </c>
      <c r="C76">
        <v>1</v>
      </c>
      <c r="D76" t="s">
        <v>100</v>
      </c>
      <c r="E76">
        <v>17</v>
      </c>
      <c r="F76">
        <v>1</v>
      </c>
      <c r="G76" t="s">
        <v>100</v>
      </c>
      <c r="H76">
        <v>12</v>
      </c>
      <c r="I76">
        <v>1</v>
      </c>
      <c r="J76" t="s">
        <v>68</v>
      </c>
      <c r="K76">
        <v>-9</v>
      </c>
      <c r="L76">
        <v>1</v>
      </c>
      <c r="M76" t="s">
        <v>68</v>
      </c>
      <c r="N76">
        <v>26</v>
      </c>
      <c r="O76">
        <v>1</v>
      </c>
      <c r="P76" t="s">
        <v>68</v>
      </c>
      <c r="Q76">
        <v>15</v>
      </c>
      <c r="R76">
        <v>1</v>
      </c>
      <c r="S76" t="s">
        <v>68</v>
      </c>
      <c r="T76">
        <v>9</v>
      </c>
      <c r="U76">
        <v>1</v>
      </c>
      <c r="V76" t="s">
        <v>68</v>
      </c>
      <c r="W76">
        <v>18</v>
      </c>
      <c r="X76">
        <v>1</v>
      </c>
      <c r="AA76">
        <v>1</v>
      </c>
      <c r="AB76" t="s">
        <v>68</v>
      </c>
      <c r="AC76">
        <v>13</v>
      </c>
      <c r="AD76">
        <v>1</v>
      </c>
      <c r="AE76" t="s">
        <v>68</v>
      </c>
      <c r="AF76">
        <v>17</v>
      </c>
      <c r="AG76">
        <v>1</v>
      </c>
      <c r="AH76" t="s">
        <v>68</v>
      </c>
      <c r="AI76">
        <v>2</v>
      </c>
      <c r="AJ76">
        <v>1</v>
      </c>
      <c r="AK76" t="s">
        <v>68</v>
      </c>
      <c r="AL76">
        <v>3</v>
      </c>
      <c r="AM76">
        <v>1</v>
      </c>
      <c r="AN76" t="s">
        <v>68</v>
      </c>
      <c r="AO76">
        <v>11</v>
      </c>
      <c r="AP76">
        <v>1</v>
      </c>
      <c r="AQ76" t="s">
        <v>68</v>
      </c>
      <c r="AR76">
        <v>12</v>
      </c>
      <c r="AS76">
        <v>1</v>
      </c>
      <c r="AT76" t="s">
        <v>128</v>
      </c>
      <c r="AU76">
        <v>13</v>
      </c>
      <c r="AV76">
        <v>1</v>
      </c>
      <c r="AW76" t="s">
        <v>68</v>
      </c>
      <c r="AX76">
        <v>-23</v>
      </c>
      <c r="AY76">
        <v>1</v>
      </c>
      <c r="AZ76" t="s">
        <v>68</v>
      </c>
      <c r="BA76">
        <v>-6</v>
      </c>
      <c r="BB76">
        <v>1</v>
      </c>
    </row>
    <row r="77" spans="1:54" x14ac:dyDescent="0.25">
      <c r="A77" t="s">
        <v>68</v>
      </c>
      <c r="B77">
        <v>-22</v>
      </c>
      <c r="C77">
        <v>2</v>
      </c>
      <c r="D77" t="s">
        <v>128</v>
      </c>
      <c r="E77">
        <v>17</v>
      </c>
      <c r="F77">
        <v>2</v>
      </c>
      <c r="G77" t="s">
        <v>128</v>
      </c>
      <c r="H77">
        <v>12</v>
      </c>
      <c r="I77">
        <v>2</v>
      </c>
      <c r="J77" t="s">
        <v>53</v>
      </c>
      <c r="K77">
        <v>-9</v>
      </c>
      <c r="L77">
        <v>2</v>
      </c>
      <c r="M77" t="s">
        <v>15</v>
      </c>
      <c r="N77">
        <v>26</v>
      </c>
      <c r="O77">
        <v>2</v>
      </c>
      <c r="P77" t="s">
        <v>15</v>
      </c>
      <c r="Q77">
        <v>15</v>
      </c>
      <c r="R77">
        <v>2</v>
      </c>
      <c r="S77" t="s">
        <v>100</v>
      </c>
      <c r="T77">
        <v>9</v>
      </c>
      <c r="U77">
        <v>2</v>
      </c>
      <c r="V77" t="s">
        <v>15</v>
      </c>
      <c r="W77">
        <v>18</v>
      </c>
      <c r="X77">
        <v>2</v>
      </c>
      <c r="AA77">
        <v>2</v>
      </c>
      <c r="AB77" t="s">
        <v>100</v>
      </c>
      <c r="AC77">
        <v>13</v>
      </c>
      <c r="AD77">
        <v>2</v>
      </c>
      <c r="AE77" t="s">
        <v>100</v>
      </c>
      <c r="AF77">
        <v>17</v>
      </c>
      <c r="AG77">
        <v>2</v>
      </c>
      <c r="AH77" t="s">
        <v>100</v>
      </c>
      <c r="AI77">
        <v>2</v>
      </c>
      <c r="AJ77">
        <v>2</v>
      </c>
      <c r="AK77" t="s">
        <v>100</v>
      </c>
      <c r="AL77">
        <v>3</v>
      </c>
      <c r="AM77">
        <v>2</v>
      </c>
      <c r="AN77" t="s">
        <v>100</v>
      </c>
      <c r="AO77">
        <v>11</v>
      </c>
      <c r="AP77">
        <v>2</v>
      </c>
      <c r="AQ77" t="s">
        <v>100</v>
      </c>
      <c r="AR77">
        <v>12</v>
      </c>
      <c r="AS77">
        <v>2</v>
      </c>
      <c r="AT77" t="s">
        <v>100</v>
      </c>
      <c r="AU77">
        <v>13</v>
      </c>
      <c r="AV77">
        <v>2</v>
      </c>
      <c r="AW77" t="s">
        <v>15</v>
      </c>
      <c r="AX77">
        <v>-23</v>
      </c>
      <c r="AY77">
        <v>2</v>
      </c>
      <c r="AZ77" t="s">
        <v>15</v>
      </c>
      <c r="BA77">
        <v>-6</v>
      </c>
      <c r="BB77">
        <v>2</v>
      </c>
    </row>
    <row r="78" spans="1:54" x14ac:dyDescent="0.25">
      <c r="A78" t="s">
        <v>63</v>
      </c>
      <c r="B78">
        <v>-22</v>
      </c>
      <c r="C78">
        <v>3</v>
      </c>
      <c r="D78" t="s">
        <v>63</v>
      </c>
      <c r="E78">
        <v>17</v>
      </c>
      <c r="F78">
        <v>3</v>
      </c>
      <c r="G78" t="s">
        <v>63</v>
      </c>
      <c r="H78">
        <v>12</v>
      </c>
      <c r="I78">
        <v>3</v>
      </c>
      <c r="J78" t="s">
        <v>15</v>
      </c>
      <c r="K78">
        <v>-9</v>
      </c>
      <c r="L78">
        <v>3</v>
      </c>
      <c r="M78" t="s">
        <v>191</v>
      </c>
      <c r="N78">
        <v>26</v>
      </c>
      <c r="O78">
        <v>3</v>
      </c>
      <c r="P78" t="s">
        <v>191</v>
      </c>
      <c r="Q78">
        <v>15</v>
      </c>
      <c r="R78">
        <v>3</v>
      </c>
      <c r="S78" t="s">
        <v>45</v>
      </c>
      <c r="T78">
        <v>9</v>
      </c>
      <c r="U78">
        <v>3</v>
      </c>
      <c r="V78" t="s">
        <v>85</v>
      </c>
      <c r="W78">
        <v>18</v>
      </c>
      <c r="X78">
        <v>3</v>
      </c>
      <c r="AA78">
        <v>3</v>
      </c>
      <c r="AB78" t="s">
        <v>191</v>
      </c>
      <c r="AC78">
        <v>13</v>
      </c>
      <c r="AD78">
        <v>3</v>
      </c>
      <c r="AE78" t="s">
        <v>65</v>
      </c>
      <c r="AF78">
        <v>17</v>
      </c>
      <c r="AG78">
        <v>3</v>
      </c>
      <c r="AH78" t="s">
        <v>113</v>
      </c>
      <c r="AI78">
        <v>2</v>
      </c>
      <c r="AJ78">
        <v>3</v>
      </c>
      <c r="AK78" t="s">
        <v>191</v>
      </c>
      <c r="AL78">
        <v>3</v>
      </c>
      <c r="AM78">
        <v>3</v>
      </c>
      <c r="AN78" t="s">
        <v>191</v>
      </c>
      <c r="AO78">
        <v>11</v>
      </c>
      <c r="AP78">
        <v>3</v>
      </c>
      <c r="AQ78" t="s">
        <v>15</v>
      </c>
      <c r="AR78">
        <v>12</v>
      </c>
      <c r="AS78">
        <v>3</v>
      </c>
      <c r="AT78" t="s">
        <v>65</v>
      </c>
      <c r="AU78">
        <v>13</v>
      </c>
      <c r="AV78">
        <v>3</v>
      </c>
      <c r="AW78" t="s">
        <v>65</v>
      </c>
      <c r="AX78">
        <v>-23</v>
      </c>
      <c r="AY78">
        <v>3</v>
      </c>
      <c r="AZ78" t="s">
        <v>65</v>
      </c>
      <c r="BA78">
        <v>-6</v>
      </c>
      <c r="BB78">
        <v>3</v>
      </c>
    </row>
    <row r="79" spans="1:54" x14ac:dyDescent="0.25">
      <c r="A79" t="s">
        <v>123</v>
      </c>
      <c r="B79">
        <v>-22</v>
      </c>
      <c r="C79">
        <v>4</v>
      </c>
      <c r="D79" t="s">
        <v>123</v>
      </c>
      <c r="E79">
        <v>17</v>
      </c>
      <c r="F79">
        <v>4</v>
      </c>
      <c r="G79" t="s">
        <v>123</v>
      </c>
      <c r="H79">
        <v>12</v>
      </c>
      <c r="I79">
        <v>4</v>
      </c>
      <c r="J79" t="s">
        <v>37</v>
      </c>
      <c r="K79">
        <v>-9</v>
      </c>
      <c r="L79">
        <v>4</v>
      </c>
      <c r="M79" t="s">
        <v>37</v>
      </c>
      <c r="N79">
        <v>26</v>
      </c>
      <c r="O79">
        <v>4</v>
      </c>
      <c r="P79" t="s">
        <v>37</v>
      </c>
      <c r="Q79">
        <v>15</v>
      </c>
      <c r="R79">
        <v>4</v>
      </c>
      <c r="S79" t="s">
        <v>37</v>
      </c>
      <c r="T79">
        <v>9</v>
      </c>
      <c r="U79">
        <v>4</v>
      </c>
      <c r="V79" t="s">
        <v>113</v>
      </c>
      <c r="W79">
        <v>18</v>
      </c>
      <c r="X79">
        <v>4</v>
      </c>
      <c r="AA79">
        <v>4</v>
      </c>
      <c r="AB79" t="s">
        <v>37</v>
      </c>
      <c r="AC79">
        <v>13</v>
      </c>
      <c r="AD79">
        <v>4</v>
      </c>
      <c r="AE79" t="s">
        <v>37</v>
      </c>
      <c r="AF79">
        <v>17</v>
      </c>
      <c r="AG79">
        <v>4</v>
      </c>
      <c r="AH79" t="s">
        <v>37</v>
      </c>
      <c r="AI79">
        <v>2</v>
      </c>
      <c r="AJ79">
        <v>4</v>
      </c>
      <c r="AK79" t="s">
        <v>37</v>
      </c>
      <c r="AL79">
        <v>3</v>
      </c>
      <c r="AM79">
        <v>4</v>
      </c>
      <c r="AN79" t="s">
        <v>37</v>
      </c>
      <c r="AO79">
        <v>11</v>
      </c>
      <c r="AP79">
        <v>4</v>
      </c>
      <c r="AQ79" t="s">
        <v>37</v>
      </c>
      <c r="AR79">
        <v>12</v>
      </c>
      <c r="AS79">
        <v>4</v>
      </c>
      <c r="AT79" t="s">
        <v>37</v>
      </c>
      <c r="AU79">
        <v>13</v>
      </c>
      <c r="AV79">
        <v>4</v>
      </c>
      <c r="AW79" t="s">
        <v>37</v>
      </c>
      <c r="AX79">
        <v>-23</v>
      </c>
      <c r="AY79">
        <v>4</v>
      </c>
      <c r="AZ79" t="s">
        <v>37</v>
      </c>
      <c r="BA79">
        <v>-6</v>
      </c>
      <c r="BB79">
        <v>4</v>
      </c>
    </row>
    <row r="80" spans="1:54" x14ac:dyDescent="0.25">
      <c r="A80" t="s">
        <v>53</v>
      </c>
      <c r="B80">
        <v>11</v>
      </c>
      <c r="C80">
        <v>1</v>
      </c>
      <c r="D80" t="s">
        <v>53</v>
      </c>
      <c r="E80">
        <v>2</v>
      </c>
      <c r="F80">
        <v>1</v>
      </c>
      <c r="G80" t="s">
        <v>53</v>
      </c>
      <c r="H80">
        <v>10</v>
      </c>
      <c r="I80">
        <v>1</v>
      </c>
      <c r="J80" t="s">
        <v>58</v>
      </c>
      <c r="K80">
        <v>7</v>
      </c>
      <c r="L80">
        <v>1</v>
      </c>
      <c r="M80" t="s">
        <v>100</v>
      </c>
      <c r="N80">
        <v>9</v>
      </c>
      <c r="O80">
        <v>1</v>
      </c>
      <c r="P80" t="s">
        <v>100</v>
      </c>
      <c r="Q80">
        <v>0</v>
      </c>
      <c r="R80">
        <v>1</v>
      </c>
      <c r="S80" t="s">
        <v>61</v>
      </c>
      <c r="T80">
        <v>-1</v>
      </c>
      <c r="U80">
        <v>1</v>
      </c>
      <c r="V80" t="s">
        <v>100</v>
      </c>
      <c r="W80">
        <v>3</v>
      </c>
      <c r="X80">
        <v>1</v>
      </c>
      <c r="AA80">
        <v>1</v>
      </c>
      <c r="AB80" t="s">
        <v>61</v>
      </c>
      <c r="AC80">
        <v>4</v>
      </c>
      <c r="AD80">
        <v>1</v>
      </c>
      <c r="AE80" t="s">
        <v>61</v>
      </c>
      <c r="AF80">
        <v>11</v>
      </c>
      <c r="AG80">
        <v>1</v>
      </c>
      <c r="AH80" t="s">
        <v>61</v>
      </c>
      <c r="AI80">
        <v>2</v>
      </c>
      <c r="AJ80">
        <v>1</v>
      </c>
      <c r="AK80" t="s">
        <v>53</v>
      </c>
      <c r="AL80">
        <v>-8</v>
      </c>
      <c r="AM80">
        <v>1</v>
      </c>
      <c r="AN80" t="s">
        <v>53</v>
      </c>
      <c r="AO80">
        <v>7</v>
      </c>
      <c r="AP80">
        <v>1</v>
      </c>
      <c r="AQ80" t="s">
        <v>53</v>
      </c>
      <c r="AR80">
        <v>23</v>
      </c>
      <c r="AS80">
        <v>1</v>
      </c>
      <c r="AT80" t="s">
        <v>106</v>
      </c>
      <c r="AU80">
        <v>6</v>
      </c>
      <c r="AV80">
        <v>1</v>
      </c>
      <c r="AW80" t="s">
        <v>191</v>
      </c>
      <c r="AX80">
        <v>-4</v>
      </c>
      <c r="AY80">
        <v>1</v>
      </c>
      <c r="AZ80" t="s">
        <v>175</v>
      </c>
      <c r="BA80">
        <v>19</v>
      </c>
      <c r="BB80">
        <v>1</v>
      </c>
    </row>
    <row r="81" spans="1:54" x14ac:dyDescent="0.25">
      <c r="A81" t="s">
        <v>15</v>
      </c>
      <c r="B81">
        <v>11</v>
      </c>
      <c r="C81">
        <v>2</v>
      </c>
      <c r="D81" t="s">
        <v>15</v>
      </c>
      <c r="E81">
        <v>2</v>
      </c>
      <c r="F81">
        <v>2</v>
      </c>
      <c r="G81" t="s">
        <v>15</v>
      </c>
      <c r="H81">
        <v>10</v>
      </c>
      <c r="I81">
        <v>2</v>
      </c>
      <c r="J81" t="s">
        <v>97</v>
      </c>
      <c r="K81">
        <v>7</v>
      </c>
      <c r="L81">
        <v>2</v>
      </c>
      <c r="M81" t="s">
        <v>58</v>
      </c>
      <c r="N81">
        <v>9</v>
      </c>
      <c r="O81">
        <v>2</v>
      </c>
      <c r="P81" t="s">
        <v>58</v>
      </c>
      <c r="Q81">
        <v>0</v>
      </c>
      <c r="R81">
        <v>2</v>
      </c>
      <c r="S81" t="s">
        <v>15</v>
      </c>
      <c r="T81">
        <v>-1</v>
      </c>
      <c r="U81">
        <v>2</v>
      </c>
      <c r="V81" t="s">
        <v>58</v>
      </c>
      <c r="W81">
        <v>3</v>
      </c>
      <c r="X81">
        <v>2</v>
      </c>
      <c r="AA81">
        <v>2</v>
      </c>
      <c r="AB81" t="s">
        <v>15</v>
      </c>
      <c r="AC81">
        <v>4</v>
      </c>
      <c r="AD81">
        <v>2</v>
      </c>
      <c r="AE81" t="s">
        <v>15</v>
      </c>
      <c r="AF81">
        <v>11</v>
      </c>
      <c r="AG81">
        <v>2</v>
      </c>
      <c r="AH81" t="s">
        <v>15</v>
      </c>
      <c r="AI81">
        <v>2</v>
      </c>
      <c r="AJ81">
        <v>2</v>
      </c>
      <c r="AK81" t="s">
        <v>15</v>
      </c>
      <c r="AL81">
        <v>-8</v>
      </c>
      <c r="AM81">
        <v>2</v>
      </c>
      <c r="AN81" t="s">
        <v>15</v>
      </c>
      <c r="AO81">
        <v>7</v>
      </c>
      <c r="AP81">
        <v>2</v>
      </c>
      <c r="AQ81" t="s">
        <v>50</v>
      </c>
      <c r="AR81">
        <v>23</v>
      </c>
      <c r="AS81">
        <v>2</v>
      </c>
      <c r="AT81" t="s">
        <v>50</v>
      </c>
      <c r="AU81">
        <v>6</v>
      </c>
      <c r="AV81">
        <v>2</v>
      </c>
      <c r="AW81" t="s">
        <v>50</v>
      </c>
      <c r="AX81">
        <v>-4</v>
      </c>
      <c r="AY81">
        <v>2</v>
      </c>
      <c r="AZ81" t="s">
        <v>50</v>
      </c>
      <c r="BA81">
        <v>19</v>
      </c>
      <c r="BB81">
        <v>2</v>
      </c>
    </row>
    <row r="82" spans="1:54" x14ac:dyDescent="0.25">
      <c r="A82" t="s">
        <v>113</v>
      </c>
      <c r="B82">
        <v>11</v>
      </c>
      <c r="C82">
        <v>3</v>
      </c>
      <c r="D82" t="s">
        <v>113</v>
      </c>
      <c r="E82">
        <v>2</v>
      </c>
      <c r="F82">
        <v>3</v>
      </c>
      <c r="G82" t="s">
        <v>113</v>
      </c>
      <c r="H82">
        <v>10</v>
      </c>
      <c r="I82">
        <v>3</v>
      </c>
      <c r="J82" t="s">
        <v>50</v>
      </c>
      <c r="K82">
        <v>7</v>
      </c>
      <c r="L82">
        <v>3</v>
      </c>
      <c r="M82" t="s">
        <v>63</v>
      </c>
      <c r="N82">
        <v>9</v>
      </c>
      <c r="O82">
        <v>3</v>
      </c>
      <c r="P82" t="s">
        <v>63</v>
      </c>
      <c r="Q82">
        <v>0</v>
      </c>
      <c r="R82">
        <v>3</v>
      </c>
      <c r="S82" t="s">
        <v>113</v>
      </c>
      <c r="T82">
        <v>-1</v>
      </c>
      <c r="U82">
        <v>3</v>
      </c>
      <c r="V82" t="s">
        <v>63</v>
      </c>
      <c r="W82">
        <v>3</v>
      </c>
      <c r="X82">
        <v>3</v>
      </c>
      <c r="AA82">
        <v>3</v>
      </c>
      <c r="AB82" t="s">
        <v>113</v>
      </c>
      <c r="AC82">
        <v>4</v>
      </c>
      <c r="AD82">
        <v>3</v>
      </c>
      <c r="AE82" t="s">
        <v>113</v>
      </c>
      <c r="AF82">
        <v>11</v>
      </c>
      <c r="AG82">
        <v>3</v>
      </c>
      <c r="AH82" t="s">
        <v>63</v>
      </c>
      <c r="AI82">
        <v>2</v>
      </c>
      <c r="AJ82">
        <v>3</v>
      </c>
      <c r="AK82" t="s">
        <v>63</v>
      </c>
      <c r="AL82">
        <v>-8</v>
      </c>
      <c r="AM82">
        <v>3</v>
      </c>
      <c r="AN82" t="s">
        <v>63</v>
      </c>
      <c r="AO82">
        <v>7</v>
      </c>
      <c r="AP82">
        <v>3</v>
      </c>
      <c r="AQ82" t="s">
        <v>63</v>
      </c>
      <c r="AR82">
        <v>23</v>
      </c>
      <c r="AS82">
        <v>3</v>
      </c>
      <c r="AT82" t="s">
        <v>63</v>
      </c>
      <c r="AU82">
        <v>6</v>
      </c>
      <c r="AV82">
        <v>3</v>
      </c>
      <c r="AW82" t="s">
        <v>63</v>
      </c>
      <c r="AX82">
        <v>-4</v>
      </c>
      <c r="AY82">
        <v>3</v>
      </c>
      <c r="AZ82" t="s">
        <v>63</v>
      </c>
      <c r="BA82">
        <v>19</v>
      </c>
      <c r="BB82">
        <v>3</v>
      </c>
    </row>
    <row r="83" spans="1:54" x14ac:dyDescent="0.25">
      <c r="A83" t="s">
        <v>37</v>
      </c>
      <c r="B83">
        <v>11</v>
      </c>
      <c r="C83">
        <v>4</v>
      </c>
      <c r="D83" t="s">
        <v>37</v>
      </c>
      <c r="E83">
        <v>2</v>
      </c>
      <c r="F83">
        <v>4</v>
      </c>
      <c r="G83" t="s">
        <v>37</v>
      </c>
      <c r="H83">
        <v>10</v>
      </c>
      <c r="I83">
        <v>4</v>
      </c>
      <c r="J83" t="s">
        <v>12</v>
      </c>
      <c r="K83">
        <v>7</v>
      </c>
      <c r="L83">
        <v>4</v>
      </c>
      <c r="M83" t="s">
        <v>123</v>
      </c>
      <c r="N83">
        <v>9</v>
      </c>
      <c r="O83">
        <v>4</v>
      </c>
      <c r="P83" t="s">
        <v>123</v>
      </c>
      <c r="Q83">
        <v>0</v>
      </c>
      <c r="R83">
        <v>4</v>
      </c>
      <c r="S83" t="s">
        <v>123</v>
      </c>
      <c r="T83">
        <v>-1</v>
      </c>
      <c r="U83">
        <v>4</v>
      </c>
      <c r="V83" t="s">
        <v>123</v>
      </c>
      <c r="W83">
        <v>3</v>
      </c>
      <c r="X83">
        <v>4</v>
      </c>
      <c r="AA83">
        <v>4</v>
      </c>
      <c r="AB83" t="s">
        <v>123</v>
      </c>
      <c r="AC83">
        <v>4</v>
      </c>
      <c r="AD83">
        <v>4</v>
      </c>
      <c r="AE83" t="s">
        <v>123</v>
      </c>
      <c r="AF83">
        <v>11</v>
      </c>
      <c r="AG83">
        <v>4</v>
      </c>
      <c r="AH83" t="s">
        <v>123</v>
      </c>
      <c r="AI83">
        <v>2</v>
      </c>
      <c r="AJ83">
        <v>4</v>
      </c>
      <c r="AK83" t="s">
        <v>123</v>
      </c>
      <c r="AL83">
        <v>-8</v>
      </c>
      <c r="AM83">
        <v>4</v>
      </c>
      <c r="AN83" t="s">
        <v>123</v>
      </c>
      <c r="AO83">
        <v>7</v>
      </c>
      <c r="AP83">
        <v>4</v>
      </c>
      <c r="AQ83" t="s">
        <v>123</v>
      </c>
      <c r="AR83">
        <v>23</v>
      </c>
      <c r="AS83">
        <v>4</v>
      </c>
      <c r="AT83" t="s">
        <v>123</v>
      </c>
      <c r="AU83">
        <v>6</v>
      </c>
      <c r="AV83">
        <v>4</v>
      </c>
      <c r="AW83" t="s">
        <v>123</v>
      </c>
      <c r="AX83">
        <v>-4</v>
      </c>
      <c r="AY83">
        <v>4</v>
      </c>
      <c r="AZ83" t="s">
        <v>123</v>
      </c>
      <c r="BA83">
        <v>19</v>
      </c>
      <c r="BB83">
        <v>4</v>
      </c>
    </row>
    <row r="84" spans="1:54" x14ac:dyDescent="0.25">
      <c r="A84" t="s">
        <v>58</v>
      </c>
      <c r="B84">
        <v>-4</v>
      </c>
      <c r="C84">
        <v>1</v>
      </c>
      <c r="D84" t="s">
        <v>58</v>
      </c>
      <c r="E84">
        <v>11</v>
      </c>
      <c r="F84">
        <v>1</v>
      </c>
      <c r="G84" t="s">
        <v>58</v>
      </c>
      <c r="H84">
        <v>-4</v>
      </c>
      <c r="I84">
        <v>1</v>
      </c>
      <c r="J84" t="s">
        <v>73</v>
      </c>
      <c r="K84">
        <v>-17</v>
      </c>
      <c r="L84">
        <v>1</v>
      </c>
      <c r="M84" t="s">
        <v>73</v>
      </c>
      <c r="N84">
        <v>-7</v>
      </c>
      <c r="O84">
        <v>1</v>
      </c>
      <c r="P84" t="s">
        <v>73</v>
      </c>
      <c r="Q84">
        <v>10</v>
      </c>
      <c r="R84">
        <v>1</v>
      </c>
      <c r="S84" t="s">
        <v>73</v>
      </c>
      <c r="T84">
        <v>16</v>
      </c>
      <c r="U84">
        <v>1</v>
      </c>
      <c r="V84" t="s">
        <v>128</v>
      </c>
      <c r="W84">
        <v>13</v>
      </c>
      <c r="X84">
        <v>1</v>
      </c>
      <c r="AA84">
        <v>1</v>
      </c>
      <c r="AB84" t="s">
        <v>73</v>
      </c>
      <c r="AC84">
        <v>-4</v>
      </c>
      <c r="AD84">
        <v>1</v>
      </c>
      <c r="AE84" t="s">
        <v>128</v>
      </c>
      <c r="AF84">
        <v>-1</v>
      </c>
      <c r="AG84">
        <v>1</v>
      </c>
      <c r="AH84" t="s">
        <v>128</v>
      </c>
      <c r="AI84">
        <v>-4</v>
      </c>
      <c r="AJ84">
        <v>1</v>
      </c>
      <c r="AK84" t="s">
        <v>80</v>
      </c>
      <c r="AL84">
        <v>19</v>
      </c>
      <c r="AM84">
        <v>1</v>
      </c>
      <c r="AN84" t="s">
        <v>80</v>
      </c>
      <c r="AO84">
        <v>17</v>
      </c>
      <c r="AP84">
        <v>1</v>
      </c>
      <c r="AQ84" t="s">
        <v>73</v>
      </c>
      <c r="AR84">
        <v>8</v>
      </c>
      <c r="AS84">
        <v>1</v>
      </c>
      <c r="AT84" t="s">
        <v>73</v>
      </c>
      <c r="AU84">
        <v>-12</v>
      </c>
      <c r="AV84">
        <v>1</v>
      </c>
      <c r="AW84" t="s">
        <v>100</v>
      </c>
      <c r="AX84">
        <v>13</v>
      </c>
      <c r="AY84">
        <v>1</v>
      </c>
      <c r="AZ84" t="s">
        <v>100</v>
      </c>
      <c r="BA84">
        <v>11</v>
      </c>
      <c r="BB84">
        <v>1</v>
      </c>
    </row>
    <row r="85" spans="1:54" x14ac:dyDescent="0.25">
      <c r="A85" t="s">
        <v>97</v>
      </c>
      <c r="B85">
        <v>-4</v>
      </c>
      <c r="C85">
        <v>2</v>
      </c>
      <c r="D85" t="s">
        <v>97</v>
      </c>
      <c r="E85">
        <v>11</v>
      </c>
      <c r="F85">
        <v>2</v>
      </c>
      <c r="G85" t="s">
        <v>97</v>
      </c>
      <c r="H85">
        <v>-4</v>
      </c>
      <c r="I85">
        <v>2</v>
      </c>
      <c r="J85" t="s">
        <v>65</v>
      </c>
      <c r="K85">
        <v>-17</v>
      </c>
      <c r="L85">
        <v>2</v>
      </c>
      <c r="M85" t="s">
        <v>53</v>
      </c>
      <c r="N85">
        <v>-7</v>
      </c>
      <c r="O85">
        <v>2</v>
      </c>
      <c r="P85" t="s">
        <v>174</v>
      </c>
      <c r="Q85">
        <v>10</v>
      </c>
      <c r="R85">
        <v>2</v>
      </c>
      <c r="S85" t="s">
        <v>128</v>
      </c>
      <c r="T85">
        <v>16</v>
      </c>
      <c r="U85">
        <v>2</v>
      </c>
      <c r="V85" t="s">
        <v>191</v>
      </c>
      <c r="W85">
        <v>12</v>
      </c>
      <c r="X85">
        <v>2</v>
      </c>
      <c r="AA85">
        <v>2</v>
      </c>
      <c r="AB85" t="s">
        <v>128</v>
      </c>
      <c r="AC85">
        <v>-4</v>
      </c>
      <c r="AD85">
        <v>2</v>
      </c>
      <c r="AE85" t="s">
        <v>191</v>
      </c>
      <c r="AF85">
        <v>-1</v>
      </c>
      <c r="AG85">
        <v>2</v>
      </c>
      <c r="AH85" t="s">
        <v>97</v>
      </c>
      <c r="AI85">
        <v>-4</v>
      </c>
      <c r="AJ85">
        <v>2</v>
      </c>
      <c r="AK85" t="s">
        <v>174</v>
      </c>
      <c r="AL85">
        <v>19</v>
      </c>
      <c r="AM85">
        <v>2</v>
      </c>
      <c r="AN85" t="s">
        <v>174</v>
      </c>
      <c r="AO85">
        <v>17</v>
      </c>
      <c r="AP85">
        <v>2</v>
      </c>
      <c r="AQ85" t="s">
        <v>174</v>
      </c>
      <c r="AR85">
        <v>8</v>
      </c>
      <c r="AS85">
        <v>2</v>
      </c>
      <c r="AT85" t="s">
        <v>174</v>
      </c>
      <c r="AU85">
        <v>-12</v>
      </c>
      <c r="AV85">
        <v>2</v>
      </c>
      <c r="AW85" t="s">
        <v>174</v>
      </c>
      <c r="AX85">
        <v>13</v>
      </c>
      <c r="AY85">
        <v>2</v>
      </c>
      <c r="AZ85" t="s">
        <v>174</v>
      </c>
      <c r="BA85">
        <v>11</v>
      </c>
      <c r="BB85">
        <v>2</v>
      </c>
    </row>
    <row r="86" spans="1:54" x14ac:dyDescent="0.25">
      <c r="A86" t="s">
        <v>50</v>
      </c>
      <c r="B86">
        <v>-4</v>
      </c>
      <c r="C86">
        <v>3</v>
      </c>
      <c r="D86" t="s">
        <v>50</v>
      </c>
      <c r="E86">
        <v>11</v>
      </c>
      <c r="F86">
        <v>3</v>
      </c>
      <c r="G86" t="s">
        <v>50</v>
      </c>
      <c r="H86">
        <v>-4</v>
      </c>
      <c r="I86">
        <v>3</v>
      </c>
      <c r="J86" t="s">
        <v>174</v>
      </c>
      <c r="K86">
        <v>-17</v>
      </c>
      <c r="L86">
        <v>3</v>
      </c>
      <c r="M86" t="s">
        <v>174</v>
      </c>
      <c r="N86">
        <v>-7</v>
      </c>
      <c r="O86">
        <v>3</v>
      </c>
      <c r="P86" t="s">
        <v>113</v>
      </c>
      <c r="Q86">
        <v>10</v>
      </c>
      <c r="R86">
        <v>3</v>
      </c>
      <c r="S86" t="s">
        <v>31</v>
      </c>
      <c r="T86">
        <v>16</v>
      </c>
      <c r="U86">
        <v>3</v>
      </c>
      <c r="V86" t="s">
        <v>174</v>
      </c>
      <c r="W86">
        <v>12</v>
      </c>
      <c r="X86">
        <v>3</v>
      </c>
      <c r="AA86">
        <v>3</v>
      </c>
      <c r="AB86" t="s">
        <v>174</v>
      </c>
      <c r="AC86">
        <v>-4</v>
      </c>
      <c r="AD86">
        <v>3</v>
      </c>
      <c r="AE86" t="s">
        <v>31</v>
      </c>
      <c r="AF86">
        <v>-1</v>
      </c>
      <c r="AG86">
        <v>3</v>
      </c>
      <c r="AH86" t="s">
        <v>31</v>
      </c>
      <c r="AI86">
        <v>-4</v>
      </c>
      <c r="AJ86">
        <v>3</v>
      </c>
      <c r="AK86" t="s">
        <v>113</v>
      </c>
      <c r="AL86">
        <v>19</v>
      </c>
      <c r="AM86">
        <v>3</v>
      </c>
      <c r="AN86" t="s">
        <v>113</v>
      </c>
      <c r="AO86">
        <v>17</v>
      </c>
      <c r="AP86">
        <v>3</v>
      </c>
      <c r="AQ86" t="s">
        <v>113</v>
      </c>
      <c r="AR86">
        <v>8</v>
      </c>
      <c r="AS86">
        <v>3</v>
      </c>
      <c r="AT86" t="s">
        <v>113</v>
      </c>
      <c r="AU86">
        <v>-12</v>
      </c>
      <c r="AV86">
        <v>3</v>
      </c>
      <c r="AW86" t="s">
        <v>113</v>
      </c>
      <c r="AX86">
        <v>13</v>
      </c>
      <c r="AY86">
        <v>3</v>
      </c>
      <c r="AZ86" t="s">
        <v>113</v>
      </c>
      <c r="BA86">
        <v>11</v>
      </c>
      <c r="BB86">
        <v>3</v>
      </c>
    </row>
    <row r="87" spans="1:54" x14ac:dyDescent="0.25">
      <c r="A87" t="s">
        <v>12</v>
      </c>
      <c r="B87">
        <v>-4</v>
      </c>
      <c r="C87">
        <v>4</v>
      </c>
      <c r="D87" t="s">
        <v>12</v>
      </c>
      <c r="E87">
        <v>11</v>
      </c>
      <c r="F87">
        <v>4</v>
      </c>
      <c r="G87" t="s">
        <v>12</v>
      </c>
      <c r="H87">
        <v>-4</v>
      </c>
      <c r="I87">
        <v>4</v>
      </c>
      <c r="J87" t="s">
        <v>113</v>
      </c>
      <c r="K87">
        <v>-17</v>
      </c>
      <c r="L87">
        <v>4</v>
      </c>
      <c r="M87" t="s">
        <v>113</v>
      </c>
      <c r="N87">
        <v>-7</v>
      </c>
      <c r="O87">
        <v>4</v>
      </c>
      <c r="P87" t="s">
        <v>114</v>
      </c>
      <c r="Q87">
        <v>10</v>
      </c>
      <c r="R87">
        <v>4</v>
      </c>
      <c r="S87" t="s">
        <v>114</v>
      </c>
      <c r="T87">
        <v>16</v>
      </c>
      <c r="U87">
        <v>4</v>
      </c>
      <c r="V87" t="s">
        <v>114</v>
      </c>
      <c r="W87">
        <v>12</v>
      </c>
      <c r="X87">
        <v>4</v>
      </c>
      <c r="AA87">
        <v>4</v>
      </c>
      <c r="AB87" t="s">
        <v>114</v>
      </c>
      <c r="AC87">
        <v>-4</v>
      </c>
      <c r="AD87">
        <v>4</v>
      </c>
      <c r="AE87" t="s">
        <v>114</v>
      </c>
      <c r="AF87">
        <v>-1</v>
      </c>
      <c r="AG87">
        <v>4</v>
      </c>
      <c r="AH87" t="s">
        <v>114</v>
      </c>
      <c r="AI87">
        <v>-4</v>
      </c>
      <c r="AJ87">
        <v>4</v>
      </c>
      <c r="AK87" t="s">
        <v>114</v>
      </c>
      <c r="AL87">
        <v>19</v>
      </c>
      <c r="AM87">
        <v>4</v>
      </c>
      <c r="AN87" t="s">
        <v>114</v>
      </c>
      <c r="AO87">
        <v>17</v>
      </c>
      <c r="AP87">
        <v>4</v>
      </c>
      <c r="AQ87" t="s">
        <v>114</v>
      </c>
      <c r="AR87">
        <v>8</v>
      </c>
      <c r="AS87">
        <v>4</v>
      </c>
      <c r="AT87" t="s">
        <v>114</v>
      </c>
      <c r="AU87">
        <v>-12</v>
      </c>
      <c r="AV87">
        <v>4</v>
      </c>
      <c r="AW87" t="s">
        <v>114</v>
      </c>
      <c r="AX87">
        <v>13</v>
      </c>
      <c r="AY87">
        <v>4</v>
      </c>
      <c r="AZ87" t="s">
        <v>114</v>
      </c>
      <c r="BA87">
        <v>11</v>
      </c>
      <c r="BB87">
        <v>4</v>
      </c>
    </row>
    <row r="88" spans="1:54" x14ac:dyDescent="0.25">
      <c r="A88" t="s">
        <v>73</v>
      </c>
      <c r="B88">
        <v>11</v>
      </c>
      <c r="C88">
        <v>1</v>
      </c>
      <c r="D88" t="s">
        <v>73</v>
      </c>
      <c r="E88">
        <v>-5</v>
      </c>
      <c r="F88">
        <v>1</v>
      </c>
      <c r="G88" t="s">
        <v>73</v>
      </c>
      <c r="H88">
        <v>30</v>
      </c>
      <c r="I88">
        <v>1</v>
      </c>
      <c r="J88" t="s">
        <v>100</v>
      </c>
      <c r="K88">
        <v>-17</v>
      </c>
      <c r="L88">
        <v>1</v>
      </c>
      <c r="M88" t="s">
        <v>61</v>
      </c>
      <c r="N88">
        <v>10</v>
      </c>
      <c r="O88">
        <v>1</v>
      </c>
      <c r="P88" t="s">
        <v>61</v>
      </c>
      <c r="Q88">
        <v>7</v>
      </c>
      <c r="R88">
        <v>1</v>
      </c>
      <c r="S88" t="s">
        <v>111</v>
      </c>
      <c r="T88">
        <v>-6</v>
      </c>
      <c r="U88">
        <v>1</v>
      </c>
      <c r="V88" t="s">
        <v>111</v>
      </c>
      <c r="W88">
        <v>8</v>
      </c>
      <c r="X88">
        <v>1</v>
      </c>
      <c r="AA88">
        <v>1</v>
      </c>
      <c r="AB88" t="s">
        <v>111</v>
      </c>
      <c r="AC88">
        <v>3</v>
      </c>
      <c r="AD88">
        <v>1</v>
      </c>
      <c r="AE88" t="s">
        <v>111</v>
      </c>
      <c r="AF88">
        <v>-5</v>
      </c>
      <c r="AG88">
        <v>1</v>
      </c>
      <c r="AH88" t="s">
        <v>50</v>
      </c>
      <c r="AI88">
        <v>2</v>
      </c>
      <c r="AJ88">
        <v>1</v>
      </c>
      <c r="AK88" t="s">
        <v>50</v>
      </c>
      <c r="AL88">
        <v>11</v>
      </c>
      <c r="AM88">
        <v>1</v>
      </c>
      <c r="AN88" t="s">
        <v>50</v>
      </c>
      <c r="AO88">
        <v>6</v>
      </c>
      <c r="AP88">
        <v>1</v>
      </c>
      <c r="AQ88" t="s">
        <v>61</v>
      </c>
      <c r="AR88">
        <v>-5</v>
      </c>
      <c r="AS88">
        <v>1</v>
      </c>
      <c r="AT88" t="s">
        <v>61</v>
      </c>
      <c r="AU88">
        <v>11</v>
      </c>
      <c r="AV88">
        <v>1</v>
      </c>
      <c r="AW88" t="s">
        <v>61</v>
      </c>
      <c r="AX88">
        <v>-20</v>
      </c>
      <c r="AY88">
        <v>1</v>
      </c>
      <c r="AZ88" t="s">
        <v>61</v>
      </c>
      <c r="BA88">
        <v>-9</v>
      </c>
      <c r="BB88">
        <v>1</v>
      </c>
    </row>
    <row r="89" spans="1:54" x14ac:dyDescent="0.25">
      <c r="A89" t="s">
        <v>191</v>
      </c>
      <c r="B89">
        <v>11</v>
      </c>
      <c r="C89">
        <v>2</v>
      </c>
      <c r="D89" t="s">
        <v>191</v>
      </c>
      <c r="E89">
        <v>-5</v>
      </c>
      <c r="F89">
        <v>2</v>
      </c>
      <c r="G89" t="s">
        <v>191</v>
      </c>
      <c r="H89">
        <v>30</v>
      </c>
      <c r="I89">
        <v>2</v>
      </c>
      <c r="J89" t="s">
        <v>61</v>
      </c>
      <c r="K89">
        <v>-17</v>
      </c>
      <c r="L89">
        <v>2</v>
      </c>
      <c r="M89" t="s">
        <v>97</v>
      </c>
      <c r="N89">
        <v>10</v>
      </c>
      <c r="O89">
        <v>2</v>
      </c>
      <c r="P89" t="s">
        <v>97</v>
      </c>
      <c r="Q89">
        <v>7</v>
      </c>
      <c r="R89">
        <v>2</v>
      </c>
      <c r="S89" t="s">
        <v>97</v>
      </c>
      <c r="T89">
        <v>-6</v>
      </c>
      <c r="U89">
        <v>2</v>
      </c>
      <c r="V89" t="s">
        <v>97</v>
      </c>
      <c r="W89">
        <v>8</v>
      </c>
      <c r="X89">
        <v>2</v>
      </c>
      <c r="AA89">
        <v>2</v>
      </c>
      <c r="AB89" t="s">
        <v>97</v>
      </c>
      <c r="AC89">
        <v>3</v>
      </c>
      <c r="AD89">
        <v>2</v>
      </c>
      <c r="AE89" t="s">
        <v>97</v>
      </c>
      <c r="AF89">
        <v>-5</v>
      </c>
      <c r="AG89">
        <v>2</v>
      </c>
      <c r="AH89" t="s">
        <v>80</v>
      </c>
      <c r="AI89">
        <v>2</v>
      </c>
      <c r="AJ89">
        <v>2</v>
      </c>
      <c r="AK89" t="s">
        <v>97</v>
      </c>
      <c r="AL89">
        <v>11</v>
      </c>
      <c r="AM89">
        <v>2</v>
      </c>
      <c r="AN89" t="s">
        <v>97</v>
      </c>
      <c r="AO89">
        <v>6</v>
      </c>
      <c r="AP89">
        <v>2</v>
      </c>
      <c r="AQ89" t="s">
        <v>97</v>
      </c>
      <c r="AR89">
        <v>-5</v>
      </c>
      <c r="AS89">
        <v>2</v>
      </c>
      <c r="AT89" t="s">
        <v>97</v>
      </c>
      <c r="AU89">
        <v>11</v>
      </c>
      <c r="AV89">
        <v>2</v>
      </c>
      <c r="AW89" t="s">
        <v>97</v>
      </c>
      <c r="AX89">
        <v>-20</v>
      </c>
      <c r="AY89">
        <v>2</v>
      </c>
      <c r="AZ89" t="s">
        <v>97</v>
      </c>
      <c r="BA89">
        <v>-9</v>
      </c>
      <c r="BB89">
        <v>2</v>
      </c>
    </row>
    <row r="90" spans="1:54" x14ac:dyDescent="0.25">
      <c r="A90" t="s">
        <v>174</v>
      </c>
      <c r="B90">
        <v>11</v>
      </c>
      <c r="C90">
        <v>3</v>
      </c>
      <c r="D90" t="s">
        <v>174</v>
      </c>
      <c r="E90">
        <v>-5</v>
      </c>
      <c r="F90">
        <v>3</v>
      </c>
      <c r="G90" t="s">
        <v>174</v>
      </c>
      <c r="H90">
        <v>30</v>
      </c>
      <c r="I90">
        <v>3</v>
      </c>
      <c r="J90" t="s">
        <v>63</v>
      </c>
      <c r="K90">
        <v>-17</v>
      </c>
      <c r="L90">
        <v>3</v>
      </c>
      <c r="M90" t="s">
        <v>50</v>
      </c>
      <c r="N90">
        <v>10</v>
      </c>
      <c r="O90">
        <v>3</v>
      </c>
      <c r="P90" t="s">
        <v>50</v>
      </c>
      <c r="Q90">
        <v>7</v>
      </c>
      <c r="R90">
        <v>3</v>
      </c>
      <c r="S90" t="s">
        <v>174</v>
      </c>
      <c r="T90">
        <v>-6</v>
      </c>
      <c r="U90">
        <v>3</v>
      </c>
      <c r="V90" t="s">
        <v>50</v>
      </c>
      <c r="W90">
        <v>8</v>
      </c>
      <c r="X90">
        <v>3</v>
      </c>
      <c r="AA90">
        <v>3</v>
      </c>
      <c r="AB90" t="s">
        <v>31</v>
      </c>
      <c r="AC90">
        <v>3</v>
      </c>
      <c r="AD90">
        <v>3</v>
      </c>
      <c r="AE90" t="s">
        <v>80</v>
      </c>
      <c r="AF90">
        <v>-5</v>
      </c>
      <c r="AG90">
        <v>3</v>
      </c>
      <c r="AH90" t="s">
        <v>65</v>
      </c>
      <c r="AI90">
        <v>2</v>
      </c>
      <c r="AJ90">
        <v>3</v>
      </c>
      <c r="AK90" t="s">
        <v>85</v>
      </c>
      <c r="AL90">
        <v>11</v>
      </c>
      <c r="AM90">
        <v>3</v>
      </c>
      <c r="AN90" t="s">
        <v>85</v>
      </c>
      <c r="AO90">
        <v>6</v>
      </c>
      <c r="AP90">
        <v>3</v>
      </c>
      <c r="AQ90" t="s">
        <v>85</v>
      </c>
      <c r="AR90">
        <v>-5</v>
      </c>
      <c r="AS90">
        <v>3</v>
      </c>
      <c r="AT90" t="s">
        <v>85</v>
      </c>
      <c r="AU90">
        <v>11</v>
      </c>
      <c r="AV90">
        <v>3</v>
      </c>
      <c r="AW90" t="s">
        <v>85</v>
      </c>
      <c r="AX90">
        <v>-20</v>
      </c>
      <c r="AY90">
        <v>3</v>
      </c>
      <c r="AZ90" t="s">
        <v>85</v>
      </c>
      <c r="BA90">
        <v>-9</v>
      </c>
      <c r="BB90">
        <v>3</v>
      </c>
    </row>
    <row r="91" spans="1:54" x14ac:dyDescent="0.25">
      <c r="A91" t="s">
        <v>114</v>
      </c>
      <c r="B91">
        <v>11</v>
      </c>
      <c r="C91">
        <v>4</v>
      </c>
      <c r="D91" t="s">
        <v>114</v>
      </c>
      <c r="E91">
        <v>-5</v>
      </c>
      <c r="F91">
        <v>4</v>
      </c>
      <c r="G91" t="s">
        <v>114</v>
      </c>
      <c r="H91">
        <v>30</v>
      </c>
      <c r="I91">
        <v>4</v>
      </c>
      <c r="J91" t="s">
        <v>123</v>
      </c>
      <c r="K91">
        <v>-17</v>
      </c>
      <c r="L91">
        <v>4</v>
      </c>
      <c r="M91" t="s">
        <v>12</v>
      </c>
      <c r="N91">
        <v>10</v>
      </c>
      <c r="O91">
        <v>4</v>
      </c>
      <c r="P91" t="s">
        <v>12</v>
      </c>
      <c r="Q91">
        <v>7</v>
      </c>
      <c r="R91">
        <v>4</v>
      </c>
      <c r="S91" t="s">
        <v>12</v>
      </c>
      <c r="T91">
        <v>-6</v>
      </c>
      <c r="U91">
        <v>4</v>
      </c>
      <c r="V91" t="s">
        <v>12</v>
      </c>
      <c r="W91">
        <v>8</v>
      </c>
      <c r="X91">
        <v>4</v>
      </c>
      <c r="AA91">
        <v>4</v>
      </c>
      <c r="AB91" t="s">
        <v>12</v>
      </c>
      <c r="AC91">
        <v>3</v>
      </c>
      <c r="AD91">
        <v>4</v>
      </c>
      <c r="AE91" t="s">
        <v>12</v>
      </c>
      <c r="AF91">
        <v>-5</v>
      </c>
      <c r="AG91">
        <v>4</v>
      </c>
      <c r="AH91" t="s">
        <v>12</v>
      </c>
      <c r="AI91">
        <v>2</v>
      </c>
      <c r="AJ91">
        <v>4</v>
      </c>
      <c r="AK91" t="s">
        <v>12</v>
      </c>
      <c r="AL91">
        <v>11</v>
      </c>
      <c r="AM91">
        <v>4</v>
      </c>
      <c r="AN91" t="s">
        <v>12</v>
      </c>
      <c r="AO91">
        <v>6</v>
      </c>
      <c r="AP91">
        <v>4</v>
      </c>
      <c r="AQ91" t="s">
        <v>12</v>
      </c>
      <c r="AR91">
        <v>-5</v>
      </c>
      <c r="AS91">
        <v>4</v>
      </c>
      <c r="AT91" t="s">
        <v>12</v>
      </c>
      <c r="AU91">
        <v>11</v>
      </c>
      <c r="AV91">
        <v>4</v>
      </c>
      <c r="AW91" t="s">
        <v>12</v>
      </c>
      <c r="AX91">
        <v>-20</v>
      </c>
      <c r="AY91">
        <v>4</v>
      </c>
      <c r="AZ91" t="s">
        <v>12</v>
      </c>
      <c r="BA91">
        <v>-9</v>
      </c>
      <c r="BB91">
        <v>4</v>
      </c>
    </row>
  </sheetData>
  <sortState xmlns:xlrd2="http://schemas.microsoft.com/office/spreadsheetml/2017/richdata2" ref="A94:U119">
    <sortCondition ref="B94:B119"/>
    <sortCondition ref="A94:A1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9"/>
  <sheetViews>
    <sheetView topLeftCell="Q1" workbookViewId="0">
      <selection activeCell="V2" sqref="V2:Z2"/>
    </sheetView>
  </sheetViews>
  <sheetFormatPr defaultRowHeight="15" x14ac:dyDescent="0.25"/>
  <cols>
    <col min="2" max="2" width="15.28515625" bestFit="1" customWidth="1"/>
    <col min="3" max="3" width="18.8554687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">
        <v>12</v>
      </c>
      <c r="D2" s="1">
        <v>9</v>
      </c>
      <c r="E2" s="1">
        <v>5</v>
      </c>
      <c r="F2" s="1">
        <v>4</v>
      </c>
      <c r="G2" s="1" t="s">
        <v>9</v>
      </c>
      <c r="H2" s="1" t="s">
        <v>9</v>
      </c>
      <c r="I2" s="1">
        <v>-9</v>
      </c>
      <c r="J2" s="1">
        <v>12</v>
      </c>
      <c r="K2" s="1">
        <v>1</v>
      </c>
      <c r="L2" s="1" t="s">
        <v>9</v>
      </c>
      <c r="M2" s="1">
        <v>9</v>
      </c>
      <c r="N2" s="1">
        <v>-18</v>
      </c>
      <c r="O2" s="1">
        <v>-4</v>
      </c>
      <c r="P2" s="1">
        <v>-5</v>
      </c>
      <c r="Q2" s="1">
        <v>-2</v>
      </c>
      <c r="R2" s="1">
        <v>1</v>
      </c>
      <c r="S2" s="1">
        <v>2</v>
      </c>
      <c r="T2" s="1">
        <v>-14</v>
      </c>
      <c r="U2" s="1">
        <v>5</v>
      </c>
      <c r="V2" s="1">
        <f t="shared" ref="V2:V7" si="0">SUM(D2:U2)</f>
        <v>-4</v>
      </c>
      <c r="W2" s="8">
        <f t="shared" ref="W2:W37" si="1">SUM(X2:Z2)</f>
        <v>15</v>
      </c>
      <c r="X2" s="8">
        <f t="shared" ref="X2:X7" si="2">COUNTIF(D2:U2,"&gt;0")</f>
        <v>9</v>
      </c>
      <c r="Y2" s="8">
        <f t="shared" ref="Y2:Y7" si="3">COUNTIF(D2:U2,0)</f>
        <v>0</v>
      </c>
      <c r="Z2" s="8">
        <f t="shared" ref="Z2:Z7" si="4">COUNTIF(D2:U2,"&lt;0")</f>
        <v>6</v>
      </c>
      <c r="AB2">
        <f>IF(ISERROR(VLOOKUP($C2,$A$58:$C$105,3,FALSE)=1),0,IF(VLOOKUP($C2,$A$58:$C$105,3,FALSE)=1,1,0))+IF(ISERROR(VLOOKUP($C2,$D$58:$F$105,3,FALSE)=1),0,IF(VLOOKUP($C2,$D$58:$F$105,3,FALSE)=1,1,0))+IF(ISERROR(VLOOKUP($C2,$G$58:$I$105,3,FALSE)=1),0,IF(VLOOKUP($C2,$G$58:$I$105,3,FALSE)=1,1,0))+IF(ISERROR(VLOOKUP($C2,$J$58:$L$105,3,FALSE)=1),0,IF(VLOOKUP($C2,$J$58:$L$105,3,FALSE)=1,1,0))+IF(ISERROR(VLOOKUP($C2,$M$58:$O$105,3,FALSE)=1),0,IF(VLOOKUP($C2,$M$58:$O$105,3,FALSE)=1,1,0))+IF(ISERROR(VLOOKUP($C2,$P$58:$R$105,3,FALSE)=1),0,IF(VLOOKUP($C2,$P$58:$R$105,3,FALSE)=1,1,0))+IF(ISERROR(VLOOKUP($C2,$S$58:$U$105,3,FALSE)=1),0,IF(VLOOKUP($C2,$S$58:$U$105,3,FALSE)=1,1,0))+IF(ISERROR(VLOOKUP($C2,$V$58:$X$105,3,FALSE)=1),0,IF(VLOOKUP($C2,$V$58:$X$105,3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$58:$C$105,3,FALSE)=2),0,IF(VLOOKUP($C2,$A$58:$C$105,3,FALSE)=2,1,0))+IF(ISERROR(VLOOKUP($C2,$D$58:$F$105,3,FALSE)=2),0,IF(VLOOKUP($C2,$D$58:$F$105,3,FALSE)=2,1,0))+IF(ISERROR(VLOOKUP($C2,$G$58:$I$105,3,FALSE)=2),0,IF(VLOOKUP($C2,$G$58:$I$105,3,FALSE)=2,1,0))+IF(ISERROR(VLOOKUP($C2,$J$58:$L$105,3,FALSE)=2),0,IF(VLOOKUP($C2,$J$58:$L$105,3,FALSE)=2,1,0))+IF(ISERROR(VLOOKUP($C2,$M$58:$O$105,3,FALSE)=2),0,IF(VLOOKUP($C2,$M$58:$O$105,3,FALSE)=2,1,0))+IF(ISERROR(VLOOKUP($C2,$P$58:$R$105,3,FALSE)=2),0,IF(VLOOKUP($C2,$P$58:$R$105,3,FALSE)=2,1,0))+IF(ISERROR(VLOOKUP($C2,$S$58:$U$105,3,FALSE)=2),0,IF(VLOOKUP($C2,$S$58:$U$105,3,FALSE)=2,1,0))+IF(ISERROR(VLOOKUP($C2,$V$58:$X$105,3,FALSE)=2),0,IF(VLOOKUP($C2,$V$58:$X$105,3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$58:$C$105,3,FALSE)=3),0,IF(VLOOKUP($C2,$A$58:$C$105,3,FALSE)=3,1,0))+IF(ISERROR(VLOOKUP($C2,$D$58:$F$105,3,FALSE)=3),0,IF(VLOOKUP($C2,$D$58:$F$105,3,FALSE)=3,1,0))+IF(ISERROR(VLOOKUP($C2,$G$58:$I$105,3,FALSE)=3),0,IF(VLOOKUP($C2,$G$58:$I$105,3,FALSE)=3,1,0))+IF(ISERROR(VLOOKUP($C2,$J$58:$L$105,3,FALSE)=3),0,IF(VLOOKUP($C2,$J$58:$L$105,3,FALSE)=3,1,0))+IF(ISERROR(VLOOKUP($C2,$M$58:$O$105,3,FALSE)=3),0,IF(VLOOKUP($C2,$M$58:$O$105,3,FALSE)=3,1,0))+IF(ISERROR(VLOOKUP($C2,$P$58:$R$105,3,FALSE)=3),0,IF(VLOOKUP($C2,$P$58:$R$105,3,FALSE)=3,1,0))+IF(ISERROR(VLOOKUP($C2,$S$58:$U$105,3,FALSE)=3),0,IF(VLOOKUP($C2,$S$58:$U$105,3,FALSE)=3,1,0))+IF(ISERROR(VLOOKUP($C2,$V$58:$X$105,3,FALSE)=3),0,IF(VLOOKUP($C2,$V$58:$X$105,3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$58:$C$105,3,FALSE)=4),0,IF(VLOOKUP($C2,$A$58:$C$105,3,FALSE)=4,1,0))+IF(ISERROR(VLOOKUP($C2,$D$58:$F$105,3,FALSE)=4),0,IF(VLOOKUP($C2,$D$58:$F$105,3,FALSE)=4,1,0))+IF(ISERROR(VLOOKUP($C2,$G$58:$I$105,3,FALSE)=4),0,IF(VLOOKUP($C2,$G$58:$I$105,3,FALSE)=4,1,0))+IF(ISERROR(VLOOKUP($C2,$J$58:$L$105,3,FALSE)=4),0,IF(VLOOKUP($C2,$J$58:$L$105,3,FALSE)=4,1,0))+IF(ISERROR(VLOOKUP($C2,$M$58:$O$105,3,FALSE)=4),0,IF(VLOOKUP($C2,$M$58:$O$105,3,FALSE)=4,1,0))+IF(ISERROR(VLOOKUP($C2,$P$58:$R$105,3,FALSE)=4),0,IF(VLOOKUP($C2,$P$58:$R$105,3,FALSE)=4,1,0))+IF(ISERROR(VLOOKUP($C2,$S$58:$U$105,3,FALSE)=4),0,IF(VLOOKUP($C2,$S$58:$U$105,3,FALSE)=4,1,0))+IF(ISERROR(VLOOKUP($C2,$V$58:$X$105,3,FALSE)=4),0,IF(VLOOKUP($C2,$V$58:$X$105,3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15</v>
      </c>
      <c r="AF2">
        <f t="shared" ref="AF2" si="5">SUM(AB2:AE2)</f>
        <v>15</v>
      </c>
    </row>
    <row r="3" spans="1:32" x14ac:dyDescent="0.25">
      <c r="A3" s="1" t="s">
        <v>78</v>
      </c>
      <c r="B3" s="1" t="s">
        <v>140</v>
      </c>
      <c r="C3" s="1" t="s">
        <v>179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>
        <v>1</v>
      </c>
      <c r="R3" s="1" t="s">
        <v>9</v>
      </c>
      <c r="S3" s="1" t="s">
        <v>9</v>
      </c>
      <c r="T3" s="1" t="s">
        <v>9</v>
      </c>
      <c r="U3" s="1" t="s">
        <v>9</v>
      </c>
      <c r="V3" s="1">
        <f t="shared" si="0"/>
        <v>1</v>
      </c>
      <c r="W3" s="8">
        <f t="shared" si="1"/>
        <v>1</v>
      </c>
      <c r="X3" s="8">
        <f t="shared" si="2"/>
        <v>1</v>
      </c>
      <c r="Y3" s="8">
        <f t="shared" si="3"/>
        <v>0</v>
      </c>
      <c r="Z3" s="8">
        <f t="shared" si="4"/>
        <v>0</v>
      </c>
      <c r="AB3">
        <f t="shared" ref="AB3:AB37" si="6">IF(ISERROR(VLOOKUP($C3,$A$58:$C$105,3,FALSE)=1),0,IF(VLOOKUP($C3,$A$58:$C$105,3,FALSE)=1,1,0))+IF(ISERROR(VLOOKUP($C3,$D$58:$F$105,3,FALSE)=1),0,IF(VLOOKUP($C3,$D$58:$F$105,3,FALSE)=1,1,0))+IF(ISERROR(VLOOKUP($C3,$G$58:$I$105,3,FALSE)=1),0,IF(VLOOKUP($C3,$G$58:$I$105,3,FALSE)=1,1,0))+IF(ISERROR(VLOOKUP($C3,$J$58:$L$105,3,FALSE)=1),0,IF(VLOOKUP($C3,$J$58:$L$105,3,FALSE)=1,1,0))+IF(ISERROR(VLOOKUP($C3,$M$58:$O$105,3,FALSE)=1),0,IF(VLOOKUP($C3,$M$58:$O$105,3,FALSE)=1,1,0))+IF(ISERROR(VLOOKUP($C3,$P$58:$R$105,3,FALSE)=1),0,IF(VLOOKUP($C3,$P$58:$R$105,3,FALSE)=1,1,0))+IF(ISERROR(VLOOKUP($C3,$S$58:$U$105,3,FALSE)=1),0,IF(VLOOKUP($C3,$S$58:$U$105,3,FALSE)=1,1,0))+IF(ISERROR(VLOOKUP($C3,$V$58:$X$105,3,FALSE)=1),0,IF(VLOOKUP($C3,$V$58:$X$105,3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37" si="7">IF(ISERROR(VLOOKUP($C3,$A$58:$C$105,3,FALSE)=2),0,IF(VLOOKUP($C3,$A$58:$C$105,3,FALSE)=2,1,0))+IF(ISERROR(VLOOKUP($C3,$D$58:$F$105,3,FALSE)=2),0,IF(VLOOKUP($C3,$D$58:$F$105,3,FALSE)=2,1,0))+IF(ISERROR(VLOOKUP($C3,$G$58:$I$105,3,FALSE)=2),0,IF(VLOOKUP($C3,$G$58:$I$105,3,FALSE)=2,1,0))+IF(ISERROR(VLOOKUP($C3,$J$58:$L$105,3,FALSE)=2),0,IF(VLOOKUP($C3,$J$58:$L$105,3,FALSE)=2,1,0))+IF(ISERROR(VLOOKUP($C3,$M$58:$O$105,3,FALSE)=2),0,IF(VLOOKUP($C3,$M$58:$O$105,3,FALSE)=2,1,0))+IF(ISERROR(VLOOKUP($C3,$P$58:$R$105,3,FALSE)=2),0,IF(VLOOKUP($C3,$P$58:$R$105,3,FALSE)=2,1,0))+IF(ISERROR(VLOOKUP($C3,$S$58:$U$105,3,FALSE)=2),0,IF(VLOOKUP($C3,$S$58:$U$105,3,FALSE)=2,1,0))+IF(ISERROR(VLOOKUP($C3,$V$58:$X$105,3,FALSE)=2),0,IF(VLOOKUP($C3,$V$58:$X$105,3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37" si="8">IF(ISERROR(VLOOKUP($C3,$A$58:$C$105,3,FALSE)=3),0,IF(VLOOKUP($C3,$A$58:$C$105,3,FALSE)=3,1,0))+IF(ISERROR(VLOOKUP($C3,$D$58:$F$105,3,FALSE)=3),0,IF(VLOOKUP($C3,$D$58:$F$105,3,FALSE)=3,1,0))+IF(ISERROR(VLOOKUP($C3,$G$58:$I$105,3,FALSE)=3),0,IF(VLOOKUP($C3,$G$58:$I$105,3,FALSE)=3,1,0))+IF(ISERROR(VLOOKUP($C3,$J$58:$L$105,3,FALSE)=3),0,IF(VLOOKUP($C3,$J$58:$L$105,3,FALSE)=3,1,0))+IF(ISERROR(VLOOKUP($C3,$M$58:$O$105,3,FALSE)=3),0,IF(VLOOKUP($C3,$M$58:$O$105,3,FALSE)=3,1,0))+IF(ISERROR(VLOOKUP($C3,$P$58:$R$105,3,FALSE)=3),0,IF(VLOOKUP($C3,$P$58:$R$105,3,FALSE)=3,1,0))+IF(ISERROR(VLOOKUP($C3,$S$58:$U$105,3,FALSE)=3),0,IF(VLOOKUP($C3,$S$58:$U$105,3,FALSE)=3,1,0))+IF(ISERROR(VLOOKUP($C3,$V$58:$X$105,3,FALSE)=3),0,IF(VLOOKUP($C3,$V$58:$X$105,3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7" si="9">IF(ISERROR(VLOOKUP($C3,$A$58:$C$105,3,FALSE)=4),0,IF(VLOOKUP($C3,$A$58:$C$105,3,FALSE)=4,1,0))+IF(ISERROR(VLOOKUP($C3,$D$58:$F$105,3,FALSE)=4),0,IF(VLOOKUP($C3,$D$58:$F$105,3,FALSE)=4,1,0))+IF(ISERROR(VLOOKUP($C3,$G$58:$I$105,3,FALSE)=4),0,IF(VLOOKUP($C3,$G$58:$I$105,3,FALSE)=4,1,0))+IF(ISERROR(VLOOKUP($C3,$J$58:$L$105,3,FALSE)=4),0,IF(VLOOKUP($C3,$J$58:$L$105,3,FALSE)=4,1,0))+IF(ISERROR(VLOOKUP($C3,$M$58:$O$105,3,FALSE)=4),0,IF(VLOOKUP($C3,$M$58:$O$105,3,FALSE)=4,1,0))+IF(ISERROR(VLOOKUP($C3,$P$58:$R$105,3,FALSE)=4),0,IF(VLOOKUP($C3,$P$58:$R$105,3,FALSE)=4,1,0))+IF(ISERROR(VLOOKUP($C3,$S$58:$U$105,3,FALSE)=4),0,IF(VLOOKUP($C3,$S$58:$U$105,3,FALSE)=4,1,0))+IF(ISERROR(VLOOKUP($C3,$V$58:$X$105,3,FALSE)=4),0,IF(VLOOKUP($C3,$V$58:$X$105,3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1</v>
      </c>
      <c r="AF3">
        <f t="shared" ref="AF3:AF37" si="10">SUM(AB3:AE3)</f>
        <v>1</v>
      </c>
    </row>
    <row r="4" spans="1:32" x14ac:dyDescent="0.25">
      <c r="A4" s="1" t="s">
        <v>13</v>
      </c>
      <c r="B4" s="1" t="s">
        <v>14</v>
      </c>
      <c r="C4" s="1" t="s">
        <v>15</v>
      </c>
      <c r="D4" s="1">
        <v>-3</v>
      </c>
      <c r="E4" s="1" t="s">
        <v>9</v>
      </c>
      <c r="F4" s="1" t="s">
        <v>9</v>
      </c>
      <c r="G4" s="1" t="s">
        <v>9</v>
      </c>
      <c r="H4" s="1" t="s">
        <v>9</v>
      </c>
      <c r="I4" s="1">
        <v>12</v>
      </c>
      <c r="J4" s="1">
        <v>-17</v>
      </c>
      <c r="K4" s="1">
        <v>1</v>
      </c>
      <c r="L4" s="1" t="s">
        <v>9</v>
      </c>
      <c r="M4" s="1">
        <v>9</v>
      </c>
      <c r="N4" s="1">
        <v>9</v>
      </c>
      <c r="O4" s="1">
        <v>-21</v>
      </c>
      <c r="P4" s="1">
        <v>-4</v>
      </c>
      <c r="Q4" s="1">
        <v>0</v>
      </c>
      <c r="R4" s="1">
        <v>21</v>
      </c>
      <c r="S4" s="1" t="s">
        <v>9</v>
      </c>
      <c r="T4" s="1">
        <v>-18</v>
      </c>
      <c r="U4" s="1">
        <v>6</v>
      </c>
      <c r="V4" s="1">
        <f t="shared" si="0"/>
        <v>-5</v>
      </c>
      <c r="W4" s="8">
        <f t="shared" si="1"/>
        <v>12</v>
      </c>
      <c r="X4" s="8">
        <f t="shared" si="2"/>
        <v>6</v>
      </c>
      <c r="Y4" s="8">
        <f t="shared" si="3"/>
        <v>1</v>
      </c>
      <c r="Z4" s="8">
        <f t="shared" si="4"/>
        <v>5</v>
      </c>
      <c r="AB4">
        <f t="shared" si="6"/>
        <v>0</v>
      </c>
      <c r="AC4">
        <f t="shared" si="7"/>
        <v>9</v>
      </c>
      <c r="AD4">
        <f t="shared" si="8"/>
        <v>3</v>
      </c>
      <c r="AE4">
        <f t="shared" si="9"/>
        <v>0</v>
      </c>
      <c r="AF4">
        <f t="shared" si="10"/>
        <v>12</v>
      </c>
    </row>
    <row r="5" spans="1:32" x14ac:dyDescent="0.25">
      <c r="A5" s="1" t="s">
        <v>16</v>
      </c>
      <c r="B5" s="1" t="s">
        <v>17</v>
      </c>
      <c r="C5" s="1" t="s">
        <v>18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>
        <v>-18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1" t="s">
        <v>9</v>
      </c>
      <c r="U5" s="1" t="s">
        <v>9</v>
      </c>
      <c r="V5" s="1">
        <f t="shared" si="0"/>
        <v>-18</v>
      </c>
      <c r="W5" s="8">
        <f t="shared" si="1"/>
        <v>1</v>
      </c>
      <c r="X5" s="8">
        <f t="shared" si="2"/>
        <v>0</v>
      </c>
      <c r="Y5" s="8">
        <f t="shared" si="3"/>
        <v>0</v>
      </c>
      <c r="Z5" s="8">
        <f t="shared" si="4"/>
        <v>1</v>
      </c>
      <c r="AB5">
        <f t="shared" si="6"/>
        <v>0</v>
      </c>
      <c r="AC5">
        <f t="shared" si="7"/>
        <v>1</v>
      </c>
      <c r="AD5">
        <f t="shared" si="8"/>
        <v>0</v>
      </c>
      <c r="AE5">
        <f t="shared" si="9"/>
        <v>0</v>
      </c>
      <c r="AF5">
        <f t="shared" si="10"/>
        <v>1</v>
      </c>
    </row>
    <row r="6" spans="1:32" x14ac:dyDescent="0.25">
      <c r="A6" s="1" t="s">
        <v>88</v>
      </c>
      <c r="B6" s="1" t="s">
        <v>141</v>
      </c>
      <c r="C6" s="1" t="s">
        <v>180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>
        <v>-21</v>
      </c>
      <c r="T6" s="1" t="s">
        <v>9</v>
      </c>
      <c r="U6" s="1" t="s">
        <v>9</v>
      </c>
      <c r="V6" s="1">
        <f t="shared" si="0"/>
        <v>-21</v>
      </c>
      <c r="W6" s="8">
        <f t="shared" si="1"/>
        <v>1</v>
      </c>
      <c r="X6" s="8">
        <f t="shared" si="2"/>
        <v>0</v>
      </c>
      <c r="Y6" s="8">
        <f t="shared" si="3"/>
        <v>0</v>
      </c>
      <c r="Z6" s="8">
        <f t="shared" si="4"/>
        <v>1</v>
      </c>
      <c r="AB6">
        <f t="shared" si="6"/>
        <v>0</v>
      </c>
      <c r="AC6">
        <f t="shared" si="7"/>
        <v>0</v>
      </c>
      <c r="AD6">
        <f t="shared" si="8"/>
        <v>1</v>
      </c>
      <c r="AE6">
        <f t="shared" si="9"/>
        <v>0</v>
      </c>
      <c r="AF6">
        <f t="shared" si="10"/>
        <v>1</v>
      </c>
    </row>
    <row r="7" spans="1:32" x14ac:dyDescent="0.25">
      <c r="A7" s="1" t="s">
        <v>20</v>
      </c>
      <c r="B7" s="1" t="s">
        <v>21</v>
      </c>
      <c r="C7" s="1" t="s">
        <v>22</v>
      </c>
      <c r="D7" s="1" t="s">
        <v>9</v>
      </c>
      <c r="E7" s="1">
        <v>-4</v>
      </c>
      <c r="F7" s="1">
        <v>-2</v>
      </c>
      <c r="G7" s="1" t="s">
        <v>9</v>
      </c>
      <c r="H7" s="1" t="s">
        <v>9</v>
      </c>
      <c r="I7" s="1">
        <v>4</v>
      </c>
      <c r="J7" s="1" t="s">
        <v>9</v>
      </c>
      <c r="K7" s="1" t="s">
        <v>9</v>
      </c>
      <c r="L7" s="1" t="s">
        <v>9</v>
      </c>
      <c r="M7" s="1">
        <v>21</v>
      </c>
      <c r="N7" s="1">
        <v>11</v>
      </c>
      <c r="O7" s="1" t="s">
        <v>9</v>
      </c>
      <c r="P7" s="1">
        <v>1</v>
      </c>
      <c r="Q7" s="1">
        <v>6</v>
      </c>
      <c r="R7" s="1">
        <v>0</v>
      </c>
      <c r="S7" s="1" t="s">
        <v>9</v>
      </c>
      <c r="T7" s="1" t="s">
        <v>9</v>
      </c>
      <c r="U7" s="1" t="s">
        <v>9</v>
      </c>
      <c r="V7" s="1">
        <f t="shared" si="0"/>
        <v>37</v>
      </c>
      <c r="W7" s="8">
        <f t="shared" si="1"/>
        <v>8</v>
      </c>
      <c r="X7" s="8">
        <f t="shared" si="2"/>
        <v>5</v>
      </c>
      <c r="Y7" s="8">
        <f t="shared" si="3"/>
        <v>1</v>
      </c>
      <c r="Z7" s="8">
        <f t="shared" si="4"/>
        <v>2</v>
      </c>
      <c r="AB7">
        <f t="shared" si="6"/>
        <v>0</v>
      </c>
      <c r="AC7">
        <f t="shared" si="7"/>
        <v>0</v>
      </c>
      <c r="AD7">
        <f t="shared" si="8"/>
        <v>1</v>
      </c>
      <c r="AE7">
        <f t="shared" si="9"/>
        <v>7</v>
      </c>
      <c r="AF7">
        <f t="shared" si="10"/>
        <v>8</v>
      </c>
    </row>
    <row r="8" spans="1:32" x14ac:dyDescent="0.25">
      <c r="A8" s="1" t="s">
        <v>142</v>
      </c>
      <c r="B8" s="1" t="s">
        <v>143</v>
      </c>
      <c r="C8" s="1" t="s">
        <v>181</v>
      </c>
      <c r="D8" s="1" t="s">
        <v>9</v>
      </c>
      <c r="E8" s="1">
        <v>4</v>
      </c>
      <c r="F8" s="1">
        <v>3</v>
      </c>
      <c r="G8" s="1" t="s">
        <v>9</v>
      </c>
      <c r="H8" s="1" t="s">
        <v>9</v>
      </c>
      <c r="I8" s="1">
        <v>0</v>
      </c>
      <c r="J8" s="1">
        <v>-2</v>
      </c>
      <c r="K8" s="1">
        <v>9</v>
      </c>
      <c r="L8" s="1" t="s">
        <v>9</v>
      </c>
      <c r="M8" s="1">
        <v>-14</v>
      </c>
      <c r="N8" s="1" t="s">
        <v>9</v>
      </c>
      <c r="O8" s="1">
        <v>-4</v>
      </c>
      <c r="P8" s="1">
        <v>-4</v>
      </c>
      <c r="Q8" s="1">
        <v>-14</v>
      </c>
      <c r="R8" s="1">
        <v>-13</v>
      </c>
      <c r="S8" s="1">
        <v>-4</v>
      </c>
      <c r="T8" s="1">
        <v>25</v>
      </c>
      <c r="U8" s="1">
        <v>-11</v>
      </c>
      <c r="V8" s="1">
        <f t="shared" ref="V8:V37" si="11">SUM(D8:U8)</f>
        <v>-25</v>
      </c>
      <c r="W8" s="8">
        <f t="shared" si="1"/>
        <v>13</v>
      </c>
      <c r="X8" s="8">
        <f t="shared" ref="X8:X37" si="12">COUNTIF(D8:U8,"&gt;0")</f>
        <v>4</v>
      </c>
      <c r="Y8" s="8">
        <f t="shared" ref="Y8:Y37" si="13">COUNTIF(D8:U8,0)</f>
        <v>1</v>
      </c>
      <c r="Z8" s="8">
        <f t="shared" ref="Z8:Z37" si="14">COUNTIF(D8:U8,"&lt;0")</f>
        <v>8</v>
      </c>
      <c r="AB8">
        <f t="shared" si="6"/>
        <v>0</v>
      </c>
      <c r="AC8">
        <f t="shared" si="7"/>
        <v>1</v>
      </c>
      <c r="AD8">
        <f t="shared" si="8"/>
        <v>7</v>
      </c>
      <c r="AE8">
        <f t="shared" si="9"/>
        <v>5</v>
      </c>
      <c r="AF8">
        <f t="shared" si="10"/>
        <v>13</v>
      </c>
    </row>
    <row r="9" spans="1:32" x14ac:dyDescent="0.25">
      <c r="A9" s="1" t="s">
        <v>35</v>
      </c>
      <c r="B9" s="1" t="s">
        <v>36</v>
      </c>
      <c r="C9" s="1" t="s">
        <v>37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9</v>
      </c>
      <c r="K9" s="1" t="s">
        <v>9</v>
      </c>
      <c r="L9" s="1" t="s">
        <v>9</v>
      </c>
      <c r="M9" s="1" t="s">
        <v>9</v>
      </c>
      <c r="N9" s="1" t="s">
        <v>9</v>
      </c>
      <c r="O9" s="1" t="s">
        <v>9</v>
      </c>
      <c r="P9" s="1" t="s">
        <v>9</v>
      </c>
      <c r="Q9" s="1" t="s">
        <v>9</v>
      </c>
      <c r="R9" s="1" t="s">
        <v>9</v>
      </c>
      <c r="S9" s="1" t="s">
        <v>9</v>
      </c>
      <c r="T9" s="1">
        <v>-18</v>
      </c>
      <c r="U9" s="1">
        <v>6</v>
      </c>
      <c r="V9" s="1">
        <f t="shared" si="11"/>
        <v>-12</v>
      </c>
      <c r="W9" s="8">
        <f t="shared" si="1"/>
        <v>2</v>
      </c>
      <c r="X9" s="8">
        <f t="shared" si="12"/>
        <v>1</v>
      </c>
      <c r="Y9" s="8">
        <f t="shared" si="13"/>
        <v>0</v>
      </c>
      <c r="Z9" s="8">
        <f t="shared" si="14"/>
        <v>1</v>
      </c>
      <c r="AB9">
        <f t="shared" si="6"/>
        <v>0</v>
      </c>
      <c r="AC9">
        <f t="shared" si="7"/>
        <v>0</v>
      </c>
      <c r="AD9">
        <f t="shared" si="8"/>
        <v>0</v>
      </c>
      <c r="AE9">
        <f t="shared" si="9"/>
        <v>2</v>
      </c>
      <c r="AF9">
        <f t="shared" si="10"/>
        <v>2</v>
      </c>
    </row>
    <row r="10" spans="1:32" x14ac:dyDescent="0.25">
      <c r="A10" s="1" t="s">
        <v>38</v>
      </c>
      <c r="B10" s="1" t="s">
        <v>39</v>
      </c>
      <c r="C10" s="1" t="s">
        <v>40</v>
      </c>
      <c r="D10" s="1">
        <v>2</v>
      </c>
      <c r="E10" s="1" t="s">
        <v>9</v>
      </c>
      <c r="F10" s="1" t="s">
        <v>9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1">
        <f t="shared" si="11"/>
        <v>2</v>
      </c>
      <c r="W10" s="8">
        <f t="shared" si="1"/>
        <v>1</v>
      </c>
      <c r="X10" s="8">
        <f t="shared" si="12"/>
        <v>1</v>
      </c>
      <c r="Y10" s="8">
        <f t="shared" si="13"/>
        <v>0</v>
      </c>
      <c r="Z10" s="8">
        <f t="shared" si="14"/>
        <v>0</v>
      </c>
      <c r="AB10">
        <f t="shared" si="6"/>
        <v>0</v>
      </c>
      <c r="AC10">
        <f t="shared" si="7"/>
        <v>0</v>
      </c>
      <c r="AD10">
        <f t="shared" si="8"/>
        <v>0</v>
      </c>
      <c r="AE10">
        <f t="shared" si="9"/>
        <v>1</v>
      </c>
      <c r="AF10">
        <f t="shared" si="10"/>
        <v>1</v>
      </c>
    </row>
    <row r="11" spans="1:32" x14ac:dyDescent="0.25">
      <c r="A11" s="1" t="s">
        <v>48</v>
      </c>
      <c r="B11" s="1" t="s">
        <v>49</v>
      </c>
      <c r="C11" s="1" t="s">
        <v>50</v>
      </c>
      <c r="D11" s="1">
        <v>9</v>
      </c>
      <c r="E11" s="1">
        <v>5</v>
      </c>
      <c r="F11" s="1">
        <v>4</v>
      </c>
      <c r="G11" s="1" t="s">
        <v>9</v>
      </c>
      <c r="H11" s="1" t="s">
        <v>9</v>
      </c>
      <c r="I11" s="1">
        <v>-9</v>
      </c>
      <c r="J11" s="1">
        <v>12</v>
      </c>
      <c r="K11" s="1">
        <v>1</v>
      </c>
      <c r="L11" s="1" t="s">
        <v>9</v>
      </c>
      <c r="M11" s="1">
        <v>2</v>
      </c>
      <c r="N11" s="1">
        <v>15</v>
      </c>
      <c r="O11" s="1">
        <v>-14</v>
      </c>
      <c r="P11" s="1">
        <v>-3</v>
      </c>
      <c r="Q11" s="1">
        <v>-14</v>
      </c>
      <c r="R11" s="1">
        <v>-13</v>
      </c>
      <c r="S11" s="1">
        <v>-4</v>
      </c>
      <c r="T11" s="1">
        <v>25</v>
      </c>
      <c r="U11" s="1" t="s">
        <v>9</v>
      </c>
      <c r="V11" s="1">
        <f t="shared" si="11"/>
        <v>16</v>
      </c>
      <c r="W11" s="8">
        <f t="shared" si="1"/>
        <v>14</v>
      </c>
      <c r="X11" s="8">
        <f t="shared" si="12"/>
        <v>8</v>
      </c>
      <c r="Y11" s="8">
        <f t="shared" si="13"/>
        <v>0</v>
      </c>
      <c r="Z11" s="8">
        <f t="shared" si="14"/>
        <v>6</v>
      </c>
      <c r="AB11">
        <f t="shared" si="6"/>
        <v>0</v>
      </c>
      <c r="AC11">
        <f t="shared" si="7"/>
        <v>8</v>
      </c>
      <c r="AD11">
        <f t="shared" si="8"/>
        <v>6</v>
      </c>
      <c r="AE11">
        <f t="shared" si="9"/>
        <v>0</v>
      </c>
      <c r="AF11">
        <f t="shared" si="10"/>
        <v>14</v>
      </c>
    </row>
    <row r="12" spans="1:32" x14ac:dyDescent="0.25">
      <c r="A12" s="1" t="s">
        <v>51</v>
      </c>
      <c r="B12" s="1" t="s">
        <v>52</v>
      </c>
      <c r="C12" s="1" t="s">
        <v>53</v>
      </c>
      <c r="D12" s="1">
        <v>-3</v>
      </c>
      <c r="E12" s="1">
        <v>0</v>
      </c>
      <c r="F12" s="1">
        <v>4</v>
      </c>
      <c r="G12" s="1" t="s">
        <v>9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>
        <v>15</v>
      </c>
      <c r="O12" s="1" t="s">
        <v>9</v>
      </c>
      <c r="P12" s="1" t="s">
        <v>9</v>
      </c>
      <c r="Q12" s="1" t="s">
        <v>9</v>
      </c>
      <c r="R12" s="1">
        <v>1</v>
      </c>
      <c r="S12" s="1">
        <v>2</v>
      </c>
      <c r="T12" s="1">
        <v>-14</v>
      </c>
      <c r="U12" s="1" t="s">
        <v>9</v>
      </c>
      <c r="V12" s="1">
        <f t="shared" si="11"/>
        <v>5</v>
      </c>
      <c r="W12" s="8">
        <f t="shared" si="1"/>
        <v>7</v>
      </c>
      <c r="X12" s="8">
        <f t="shared" si="12"/>
        <v>4</v>
      </c>
      <c r="Y12" s="8">
        <f t="shared" si="13"/>
        <v>1</v>
      </c>
      <c r="Z12" s="8">
        <f t="shared" si="14"/>
        <v>2</v>
      </c>
      <c r="AB12">
        <f t="shared" si="6"/>
        <v>7</v>
      </c>
      <c r="AC12">
        <f t="shared" si="7"/>
        <v>0</v>
      </c>
      <c r="AD12">
        <f t="shared" si="8"/>
        <v>0</v>
      </c>
      <c r="AE12">
        <f t="shared" si="9"/>
        <v>0</v>
      </c>
      <c r="AF12">
        <f t="shared" si="10"/>
        <v>7</v>
      </c>
    </row>
    <row r="13" spans="1:32" x14ac:dyDescent="0.25">
      <c r="A13" s="1" t="s">
        <v>13</v>
      </c>
      <c r="B13" s="1" t="s">
        <v>133</v>
      </c>
      <c r="C13" s="1" t="s">
        <v>174</v>
      </c>
      <c r="D13" s="1">
        <v>9</v>
      </c>
      <c r="E13" s="1">
        <v>5</v>
      </c>
      <c r="F13" s="1">
        <v>4</v>
      </c>
      <c r="G13" s="1" t="s">
        <v>9</v>
      </c>
      <c r="H13" s="1" t="s">
        <v>9</v>
      </c>
      <c r="I13" s="1">
        <v>-9</v>
      </c>
      <c r="J13" s="1">
        <v>12</v>
      </c>
      <c r="K13" s="1" t="s">
        <v>9</v>
      </c>
      <c r="L13" s="1" t="s">
        <v>9</v>
      </c>
      <c r="M13" s="1">
        <v>9</v>
      </c>
      <c r="N13" s="1">
        <v>-18</v>
      </c>
      <c r="O13" s="1">
        <v>-4</v>
      </c>
      <c r="P13" s="1">
        <v>-3</v>
      </c>
      <c r="Q13" s="1">
        <v>1</v>
      </c>
      <c r="R13" s="1">
        <v>6</v>
      </c>
      <c r="S13" s="1">
        <v>-25</v>
      </c>
      <c r="T13" s="1" t="s">
        <v>9</v>
      </c>
      <c r="U13" s="1">
        <v>-1</v>
      </c>
      <c r="V13" s="1">
        <f t="shared" si="11"/>
        <v>-14</v>
      </c>
      <c r="W13" s="8">
        <f t="shared" si="1"/>
        <v>13</v>
      </c>
      <c r="X13" s="8">
        <f t="shared" si="12"/>
        <v>7</v>
      </c>
      <c r="Y13" s="8">
        <f t="shared" si="13"/>
        <v>0</v>
      </c>
      <c r="Z13" s="8">
        <f t="shared" si="14"/>
        <v>6</v>
      </c>
      <c r="AB13">
        <f t="shared" si="6"/>
        <v>0</v>
      </c>
      <c r="AC13">
        <f t="shared" si="7"/>
        <v>3</v>
      </c>
      <c r="AD13">
        <f t="shared" si="8"/>
        <v>10</v>
      </c>
      <c r="AE13">
        <f t="shared" si="9"/>
        <v>0</v>
      </c>
      <c r="AF13">
        <f t="shared" si="10"/>
        <v>13</v>
      </c>
    </row>
    <row r="14" spans="1:32" x14ac:dyDescent="0.25">
      <c r="A14" s="1" t="s">
        <v>56</v>
      </c>
      <c r="B14" s="1" t="s">
        <v>57</v>
      </c>
      <c r="C14" s="1" t="s">
        <v>58</v>
      </c>
      <c r="D14" s="1">
        <v>9</v>
      </c>
      <c r="E14" s="1">
        <v>5</v>
      </c>
      <c r="F14" s="1" t="s">
        <v>9</v>
      </c>
      <c r="G14" s="1" t="s">
        <v>9</v>
      </c>
      <c r="H14" s="1" t="s">
        <v>9</v>
      </c>
      <c r="I14" s="1">
        <v>7</v>
      </c>
      <c r="J14" s="1">
        <v>-3</v>
      </c>
      <c r="K14" s="1">
        <v>-1</v>
      </c>
      <c r="L14" s="1" t="s">
        <v>9</v>
      </c>
      <c r="M14" s="1">
        <v>2</v>
      </c>
      <c r="N14" s="1">
        <v>15</v>
      </c>
      <c r="O14" s="1">
        <v>-14</v>
      </c>
      <c r="P14" s="1">
        <v>1</v>
      </c>
      <c r="Q14" s="1">
        <v>-2</v>
      </c>
      <c r="R14" s="1">
        <v>21</v>
      </c>
      <c r="S14" s="1">
        <v>-11</v>
      </c>
      <c r="T14" s="1" t="s">
        <v>9</v>
      </c>
      <c r="U14" s="1">
        <v>5</v>
      </c>
      <c r="V14" s="1">
        <f t="shared" si="11"/>
        <v>34</v>
      </c>
      <c r="W14" s="8">
        <f t="shared" si="1"/>
        <v>13</v>
      </c>
      <c r="X14" s="8">
        <f t="shared" si="12"/>
        <v>8</v>
      </c>
      <c r="Y14" s="8">
        <f t="shared" si="13"/>
        <v>0</v>
      </c>
      <c r="Z14" s="8">
        <f t="shared" si="14"/>
        <v>5</v>
      </c>
      <c r="AB14">
        <f t="shared" si="6"/>
        <v>11</v>
      </c>
      <c r="AC14">
        <f t="shared" si="7"/>
        <v>2</v>
      </c>
      <c r="AD14">
        <f t="shared" si="8"/>
        <v>0</v>
      </c>
      <c r="AE14">
        <f t="shared" si="9"/>
        <v>0</v>
      </c>
      <c r="AF14">
        <f t="shared" si="10"/>
        <v>13</v>
      </c>
    </row>
    <row r="15" spans="1:32" x14ac:dyDescent="0.25">
      <c r="A15" s="1" t="s">
        <v>59</v>
      </c>
      <c r="B15" s="1" t="s">
        <v>60</v>
      </c>
      <c r="C15" s="1" t="s">
        <v>61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>
        <v>-6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>
        <f t="shared" si="11"/>
        <v>-6</v>
      </c>
      <c r="W15" s="8">
        <f t="shared" si="1"/>
        <v>1</v>
      </c>
      <c r="X15" s="8">
        <f t="shared" si="12"/>
        <v>0</v>
      </c>
      <c r="Y15" s="8">
        <f t="shared" si="13"/>
        <v>0</v>
      </c>
      <c r="Z15" s="8">
        <f t="shared" si="14"/>
        <v>1</v>
      </c>
      <c r="AB15">
        <f t="shared" si="6"/>
        <v>0</v>
      </c>
      <c r="AC15">
        <f t="shared" si="7"/>
        <v>1</v>
      </c>
      <c r="AD15">
        <f t="shared" si="8"/>
        <v>0</v>
      </c>
      <c r="AE15">
        <f t="shared" si="9"/>
        <v>0</v>
      </c>
      <c r="AF15">
        <f t="shared" si="10"/>
        <v>1</v>
      </c>
    </row>
    <row r="16" spans="1:32" x14ac:dyDescent="0.25">
      <c r="A16" s="1" t="s">
        <v>46</v>
      </c>
      <c r="B16" s="1" t="s">
        <v>62</v>
      </c>
      <c r="C16" s="1" t="s">
        <v>63</v>
      </c>
      <c r="D16" s="1">
        <v>-10</v>
      </c>
      <c r="E16" s="1">
        <v>0</v>
      </c>
      <c r="F16" s="1">
        <v>0</v>
      </c>
      <c r="G16" s="1" t="s">
        <v>9</v>
      </c>
      <c r="H16" s="1" t="s">
        <v>9</v>
      </c>
      <c r="I16" s="1">
        <v>7</v>
      </c>
      <c r="J16" s="1">
        <v>-3</v>
      </c>
      <c r="K16" s="1">
        <v>-1</v>
      </c>
      <c r="L16" s="1" t="s">
        <v>9</v>
      </c>
      <c r="M16" s="1" t="s">
        <v>9</v>
      </c>
      <c r="N16" s="1" t="s">
        <v>9</v>
      </c>
      <c r="O16" s="1">
        <v>-12</v>
      </c>
      <c r="P16" s="1">
        <v>1</v>
      </c>
      <c r="Q16" s="1">
        <v>0</v>
      </c>
      <c r="R16" s="1">
        <v>21</v>
      </c>
      <c r="S16" s="1">
        <v>-4</v>
      </c>
      <c r="T16" s="1">
        <v>25</v>
      </c>
      <c r="U16" s="1">
        <v>-11</v>
      </c>
      <c r="V16" s="1">
        <f t="shared" si="11"/>
        <v>13</v>
      </c>
      <c r="W16" s="8">
        <f t="shared" si="1"/>
        <v>13</v>
      </c>
      <c r="X16" s="8">
        <f>COUNTIF(D16:U16,"&gt;0")</f>
        <v>4</v>
      </c>
      <c r="Y16" s="8">
        <f>COUNTIF(D16:U16,0)</f>
        <v>3</v>
      </c>
      <c r="Z16" s="8">
        <f>COUNTIF(D16:U16,"&lt;0")</f>
        <v>6</v>
      </c>
      <c r="AB16">
        <f t="shared" si="6"/>
        <v>0</v>
      </c>
      <c r="AC16">
        <f t="shared" si="7"/>
        <v>0</v>
      </c>
      <c r="AD16">
        <f t="shared" si="8"/>
        <v>9</v>
      </c>
      <c r="AE16">
        <f t="shared" si="9"/>
        <v>4</v>
      </c>
      <c r="AF16">
        <f t="shared" si="10"/>
        <v>13</v>
      </c>
    </row>
    <row r="17" spans="1:32" x14ac:dyDescent="0.25">
      <c r="A17" s="1" t="s">
        <v>64</v>
      </c>
      <c r="B17" s="1" t="s">
        <v>62</v>
      </c>
      <c r="C17" s="1" t="s">
        <v>65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>
        <v>0</v>
      </c>
      <c r="J17" s="1">
        <v>-2</v>
      </c>
      <c r="K17" s="1" t="s">
        <v>9</v>
      </c>
      <c r="L17" s="1" t="s">
        <v>9</v>
      </c>
      <c r="M17" s="1" t="s">
        <v>9</v>
      </c>
      <c r="N17" s="1" t="s">
        <v>9</v>
      </c>
      <c r="O17" s="1" t="s">
        <v>9</v>
      </c>
      <c r="P17" s="1">
        <v>-3</v>
      </c>
      <c r="Q17" s="1">
        <v>-14</v>
      </c>
      <c r="R17" s="1" t="s">
        <v>9</v>
      </c>
      <c r="S17" s="1" t="s">
        <v>9</v>
      </c>
      <c r="T17" s="1">
        <v>14</v>
      </c>
      <c r="U17" s="1">
        <v>-1</v>
      </c>
      <c r="V17" s="1">
        <f t="shared" si="11"/>
        <v>-6</v>
      </c>
      <c r="W17" s="8">
        <f t="shared" si="1"/>
        <v>6</v>
      </c>
      <c r="X17" s="8">
        <f t="shared" si="12"/>
        <v>1</v>
      </c>
      <c r="Y17" s="8">
        <f t="shared" si="13"/>
        <v>1</v>
      </c>
      <c r="Z17" s="8">
        <f t="shared" si="14"/>
        <v>4</v>
      </c>
      <c r="AB17">
        <f t="shared" si="6"/>
        <v>0</v>
      </c>
      <c r="AC17">
        <f t="shared" si="7"/>
        <v>0</v>
      </c>
      <c r="AD17">
        <f t="shared" si="8"/>
        <v>2</v>
      </c>
      <c r="AE17">
        <f t="shared" si="9"/>
        <v>4</v>
      </c>
      <c r="AF17">
        <f t="shared" si="10"/>
        <v>6</v>
      </c>
    </row>
    <row r="18" spans="1:32" x14ac:dyDescent="0.25">
      <c r="A18" s="1" t="s">
        <v>145</v>
      </c>
      <c r="B18" s="1" t="s">
        <v>146</v>
      </c>
      <c r="C18" s="1" t="s">
        <v>183</v>
      </c>
      <c r="D18" s="1" t="s">
        <v>9</v>
      </c>
      <c r="E18" s="1">
        <v>1</v>
      </c>
      <c r="F18" s="1">
        <v>0</v>
      </c>
      <c r="G18" s="1" t="s">
        <v>9</v>
      </c>
      <c r="H18" s="1" t="s">
        <v>9</v>
      </c>
      <c r="I18" s="1">
        <v>-9</v>
      </c>
      <c r="J18" s="1">
        <v>12</v>
      </c>
      <c r="K18" s="1">
        <v>1</v>
      </c>
      <c r="L18" s="1" t="s">
        <v>9</v>
      </c>
      <c r="M18" s="1">
        <v>9</v>
      </c>
      <c r="N18" s="1">
        <v>-6</v>
      </c>
      <c r="O18" s="1">
        <v>-12</v>
      </c>
      <c r="P18" s="1">
        <v>-5</v>
      </c>
      <c r="Q18" s="1">
        <v>0</v>
      </c>
      <c r="R18" s="1">
        <v>-13</v>
      </c>
      <c r="S18" s="1">
        <v>-11</v>
      </c>
      <c r="T18" s="1">
        <v>-18</v>
      </c>
      <c r="U18" s="1">
        <v>6</v>
      </c>
      <c r="V18" s="1">
        <f t="shared" si="11"/>
        <v>-45</v>
      </c>
      <c r="W18" s="8">
        <f t="shared" si="1"/>
        <v>14</v>
      </c>
      <c r="X18" s="8">
        <f t="shared" si="12"/>
        <v>5</v>
      </c>
      <c r="Y18" s="8">
        <f t="shared" si="13"/>
        <v>2</v>
      </c>
      <c r="Z18" s="8">
        <f t="shared" si="14"/>
        <v>7</v>
      </c>
      <c r="AB18">
        <f t="shared" si="6"/>
        <v>9</v>
      </c>
      <c r="AC18">
        <f t="shared" si="7"/>
        <v>4</v>
      </c>
      <c r="AD18">
        <f t="shared" si="8"/>
        <v>1</v>
      </c>
      <c r="AE18">
        <f t="shared" si="9"/>
        <v>0</v>
      </c>
      <c r="AF18">
        <f t="shared" si="10"/>
        <v>14</v>
      </c>
    </row>
    <row r="19" spans="1:32" x14ac:dyDescent="0.25">
      <c r="A19" s="1" t="s">
        <v>71</v>
      </c>
      <c r="B19" s="1" t="s">
        <v>72</v>
      </c>
      <c r="C19" s="1" t="s">
        <v>73</v>
      </c>
      <c r="D19" s="1">
        <v>-10</v>
      </c>
      <c r="E19" s="1">
        <v>-13</v>
      </c>
      <c r="F19" s="1">
        <v>21</v>
      </c>
      <c r="G19" s="1" t="s">
        <v>9</v>
      </c>
      <c r="H19" s="1" t="s">
        <v>9</v>
      </c>
      <c r="I19" s="1">
        <v>24</v>
      </c>
      <c r="J19" s="1" t="s">
        <v>9</v>
      </c>
      <c r="K19" s="1" t="s">
        <v>9</v>
      </c>
      <c r="L19" s="1" t="s">
        <v>9</v>
      </c>
      <c r="M19" s="1" t="s">
        <v>9</v>
      </c>
      <c r="N19" s="1">
        <v>9</v>
      </c>
      <c r="O19" s="1" t="s">
        <v>9</v>
      </c>
      <c r="P19" s="1">
        <v>1</v>
      </c>
      <c r="Q19" s="1">
        <v>1</v>
      </c>
      <c r="R19" s="1">
        <v>0</v>
      </c>
      <c r="S19" s="1" t="s">
        <v>9</v>
      </c>
      <c r="T19" s="1" t="s">
        <v>9</v>
      </c>
      <c r="U19" s="1" t="s">
        <v>9</v>
      </c>
      <c r="V19" s="1">
        <f t="shared" si="11"/>
        <v>33</v>
      </c>
      <c r="W19" s="8">
        <f t="shared" si="1"/>
        <v>8</v>
      </c>
      <c r="X19" s="8">
        <f t="shared" si="12"/>
        <v>5</v>
      </c>
      <c r="Y19" s="8">
        <f t="shared" si="13"/>
        <v>1</v>
      </c>
      <c r="Z19" s="8">
        <f t="shared" si="14"/>
        <v>2</v>
      </c>
      <c r="AB19">
        <f t="shared" si="6"/>
        <v>0</v>
      </c>
      <c r="AC19">
        <f t="shared" si="7"/>
        <v>4</v>
      </c>
      <c r="AD19">
        <f t="shared" si="8"/>
        <v>3</v>
      </c>
      <c r="AE19">
        <f t="shared" si="9"/>
        <v>1</v>
      </c>
      <c r="AF19">
        <f t="shared" si="10"/>
        <v>8</v>
      </c>
    </row>
    <row r="20" spans="1:32" x14ac:dyDescent="0.25">
      <c r="A20" s="1" t="s">
        <v>147</v>
      </c>
      <c r="B20" s="1" t="s">
        <v>148</v>
      </c>
      <c r="C20" s="1" t="s">
        <v>184</v>
      </c>
      <c r="D20" s="1">
        <v>-10</v>
      </c>
      <c r="E20" s="1">
        <v>4</v>
      </c>
      <c r="F20" s="1">
        <v>-5</v>
      </c>
      <c r="G20" s="1" t="s">
        <v>9</v>
      </c>
      <c r="H20" s="1" t="s">
        <v>9</v>
      </c>
      <c r="I20" s="1">
        <v>12</v>
      </c>
      <c r="J20" s="1">
        <v>-17</v>
      </c>
      <c r="K20" s="1">
        <v>-12</v>
      </c>
      <c r="L20" s="1" t="s">
        <v>9</v>
      </c>
      <c r="M20" s="1">
        <v>-13</v>
      </c>
      <c r="N20" s="1">
        <v>9</v>
      </c>
      <c r="O20" s="1">
        <v>-21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1">
        <f t="shared" si="11"/>
        <v>-53</v>
      </c>
      <c r="W20" s="8">
        <f t="shared" si="1"/>
        <v>9</v>
      </c>
      <c r="X20" s="8">
        <f t="shared" si="12"/>
        <v>3</v>
      </c>
      <c r="Y20" s="8">
        <f t="shared" si="13"/>
        <v>0</v>
      </c>
      <c r="Z20" s="8">
        <f t="shared" si="14"/>
        <v>6</v>
      </c>
      <c r="AB20">
        <f t="shared" si="6"/>
        <v>0</v>
      </c>
      <c r="AC20">
        <f t="shared" si="7"/>
        <v>0</v>
      </c>
      <c r="AD20">
        <f t="shared" si="8"/>
        <v>5</v>
      </c>
      <c r="AE20">
        <f t="shared" si="9"/>
        <v>4</v>
      </c>
      <c r="AF20">
        <f t="shared" si="10"/>
        <v>9</v>
      </c>
    </row>
    <row r="21" spans="1:32" x14ac:dyDescent="0.25">
      <c r="A21" s="1" t="s">
        <v>289</v>
      </c>
      <c r="B21" s="1" t="s">
        <v>290</v>
      </c>
      <c r="C21" s="1" t="s">
        <v>284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>
        <v>2</v>
      </c>
      <c r="N21" s="1">
        <v>-18</v>
      </c>
      <c r="O21" s="1" t="s">
        <v>9</v>
      </c>
      <c r="P21" s="1">
        <v>1</v>
      </c>
      <c r="Q21" s="1">
        <v>6</v>
      </c>
      <c r="R21" s="1">
        <v>0</v>
      </c>
      <c r="S21" s="1" t="s">
        <v>9</v>
      </c>
      <c r="T21" s="1" t="s">
        <v>9</v>
      </c>
      <c r="U21" s="1">
        <v>-11</v>
      </c>
      <c r="V21" s="1">
        <f t="shared" si="11"/>
        <v>-20</v>
      </c>
      <c r="W21" s="8">
        <f t="shared" si="1"/>
        <v>6</v>
      </c>
      <c r="X21" s="8">
        <f t="shared" si="12"/>
        <v>3</v>
      </c>
      <c r="Y21" s="8">
        <f t="shared" si="13"/>
        <v>1</v>
      </c>
      <c r="Z21" s="8">
        <f t="shared" si="14"/>
        <v>2</v>
      </c>
      <c r="AB21">
        <f t="shared" si="6"/>
        <v>1</v>
      </c>
      <c r="AC21">
        <f t="shared" si="7"/>
        <v>2</v>
      </c>
      <c r="AD21">
        <f t="shared" si="8"/>
        <v>3</v>
      </c>
      <c r="AE21">
        <f t="shared" si="9"/>
        <v>0</v>
      </c>
      <c r="AF21">
        <f t="shared" si="10"/>
        <v>6</v>
      </c>
    </row>
    <row r="22" spans="1:32" x14ac:dyDescent="0.25">
      <c r="A22" s="1" t="s">
        <v>83</v>
      </c>
      <c r="B22" s="1" t="s">
        <v>84</v>
      </c>
      <c r="C22" s="1" t="s">
        <v>85</v>
      </c>
      <c r="D22" s="1">
        <v>-3</v>
      </c>
      <c r="E22" s="1" t="s">
        <v>9</v>
      </c>
      <c r="F22" s="1" t="s">
        <v>9</v>
      </c>
      <c r="G22" s="1" t="s">
        <v>9</v>
      </c>
      <c r="H22" s="1" t="s">
        <v>9</v>
      </c>
      <c r="I22" s="1">
        <v>7</v>
      </c>
      <c r="J22" s="1">
        <v>-3</v>
      </c>
      <c r="K22" s="1">
        <v>-12</v>
      </c>
      <c r="L22" s="1" t="s">
        <v>9</v>
      </c>
      <c r="M22" s="1">
        <v>-13</v>
      </c>
      <c r="N22" s="1">
        <v>-6</v>
      </c>
      <c r="O22" s="1" t="s">
        <v>9</v>
      </c>
      <c r="P22" s="1">
        <v>-5</v>
      </c>
      <c r="Q22" s="1">
        <v>-2</v>
      </c>
      <c r="R22" s="1">
        <v>1</v>
      </c>
      <c r="S22" s="1">
        <v>2</v>
      </c>
      <c r="T22" s="1">
        <v>-14</v>
      </c>
      <c r="U22" s="1">
        <v>5</v>
      </c>
      <c r="V22" s="1">
        <f t="shared" si="11"/>
        <v>-43</v>
      </c>
      <c r="W22" s="8">
        <f t="shared" si="1"/>
        <v>12</v>
      </c>
      <c r="X22" s="8">
        <f t="shared" si="12"/>
        <v>4</v>
      </c>
      <c r="Y22" s="8">
        <f t="shared" si="13"/>
        <v>0</v>
      </c>
      <c r="Z22" s="8">
        <f t="shared" si="14"/>
        <v>8</v>
      </c>
      <c r="AB22">
        <f t="shared" si="6"/>
        <v>0</v>
      </c>
      <c r="AC22">
        <f t="shared" si="7"/>
        <v>2</v>
      </c>
      <c r="AD22">
        <f t="shared" si="8"/>
        <v>8</v>
      </c>
      <c r="AE22">
        <f t="shared" si="9"/>
        <v>2</v>
      </c>
      <c r="AF22">
        <f t="shared" si="10"/>
        <v>12</v>
      </c>
    </row>
    <row r="23" spans="1:32" x14ac:dyDescent="0.25">
      <c r="A23" s="1" t="s">
        <v>219</v>
      </c>
      <c r="B23" s="1" t="s">
        <v>134</v>
      </c>
      <c r="C23" s="1" t="s">
        <v>210</v>
      </c>
      <c r="D23" s="1" t="s">
        <v>9</v>
      </c>
      <c r="E23" s="1" t="s">
        <v>9</v>
      </c>
      <c r="F23" s="1" t="s">
        <v>9</v>
      </c>
      <c r="G23" s="1" t="s">
        <v>9</v>
      </c>
      <c r="H23" s="1" t="s">
        <v>9</v>
      </c>
      <c r="I23" s="1" t="s">
        <v>9</v>
      </c>
      <c r="J23" s="1" t="s">
        <v>9</v>
      </c>
      <c r="K23" s="1">
        <v>9</v>
      </c>
      <c r="L23" s="1" t="s">
        <v>9</v>
      </c>
      <c r="M23" s="1" t="s">
        <v>9</v>
      </c>
      <c r="N23" s="1" t="s">
        <v>9</v>
      </c>
      <c r="O23" s="1" t="s">
        <v>9</v>
      </c>
      <c r="P23" s="1" t="s">
        <v>9</v>
      </c>
      <c r="Q23" s="1" t="s">
        <v>9</v>
      </c>
      <c r="R23" s="1">
        <v>-13</v>
      </c>
      <c r="S23" s="1" t="s">
        <v>9</v>
      </c>
      <c r="T23" s="1" t="s">
        <v>9</v>
      </c>
      <c r="U23" s="1" t="s">
        <v>9</v>
      </c>
      <c r="V23" s="1">
        <f t="shared" si="11"/>
        <v>-4</v>
      </c>
      <c r="W23" s="8">
        <f t="shared" si="1"/>
        <v>2</v>
      </c>
      <c r="X23" s="8">
        <f t="shared" si="12"/>
        <v>1</v>
      </c>
      <c r="Y23" s="8">
        <f t="shared" si="13"/>
        <v>0</v>
      </c>
      <c r="Z23" s="8">
        <f t="shared" si="14"/>
        <v>1</v>
      </c>
      <c r="AB23">
        <f t="shared" si="6"/>
        <v>0</v>
      </c>
      <c r="AC23">
        <f t="shared" si="7"/>
        <v>0</v>
      </c>
      <c r="AD23">
        <f t="shared" si="8"/>
        <v>2</v>
      </c>
      <c r="AE23">
        <f t="shared" si="9"/>
        <v>0</v>
      </c>
      <c r="AF23">
        <f t="shared" si="10"/>
        <v>2</v>
      </c>
    </row>
    <row r="24" spans="1:32" x14ac:dyDescent="0.25">
      <c r="A24" s="1" t="s">
        <v>149</v>
      </c>
      <c r="B24" s="1" t="s">
        <v>150</v>
      </c>
      <c r="C24" s="1" t="s">
        <v>185</v>
      </c>
      <c r="D24" s="1" t="s">
        <v>9</v>
      </c>
      <c r="E24" s="1">
        <v>-13</v>
      </c>
      <c r="F24" s="1">
        <v>21</v>
      </c>
      <c r="G24" s="1" t="s">
        <v>9</v>
      </c>
      <c r="H24" s="1" t="s">
        <v>9</v>
      </c>
      <c r="I24" s="1">
        <v>24</v>
      </c>
      <c r="J24" s="1" t="s">
        <v>9</v>
      </c>
      <c r="K24" s="1" t="s">
        <v>9</v>
      </c>
      <c r="L24" s="1" t="s">
        <v>9</v>
      </c>
      <c r="M24" s="1">
        <v>21</v>
      </c>
      <c r="N24" s="1" t="s">
        <v>9</v>
      </c>
      <c r="O24" s="1" t="s">
        <v>9</v>
      </c>
      <c r="P24" s="1">
        <v>-42</v>
      </c>
      <c r="Q24" s="1" t="s">
        <v>9</v>
      </c>
      <c r="R24" s="1">
        <v>0</v>
      </c>
      <c r="S24" s="1" t="s">
        <v>9</v>
      </c>
      <c r="T24" s="1" t="s">
        <v>9</v>
      </c>
      <c r="U24" s="1" t="s">
        <v>9</v>
      </c>
      <c r="V24" s="1">
        <f t="shared" si="11"/>
        <v>11</v>
      </c>
      <c r="W24" s="8">
        <f t="shared" si="1"/>
        <v>6</v>
      </c>
      <c r="X24" s="8">
        <f t="shared" si="12"/>
        <v>3</v>
      </c>
      <c r="Y24" s="8">
        <f t="shared" si="13"/>
        <v>1</v>
      </c>
      <c r="Z24" s="8">
        <f t="shared" si="14"/>
        <v>2</v>
      </c>
      <c r="AB24">
        <f t="shared" si="6"/>
        <v>0</v>
      </c>
      <c r="AC24">
        <f t="shared" si="7"/>
        <v>0</v>
      </c>
      <c r="AD24">
        <f t="shared" si="8"/>
        <v>3</v>
      </c>
      <c r="AE24">
        <f t="shared" si="9"/>
        <v>3</v>
      </c>
      <c r="AF24">
        <f t="shared" si="10"/>
        <v>6</v>
      </c>
    </row>
    <row r="25" spans="1:32" x14ac:dyDescent="0.25">
      <c r="A25" s="1" t="s">
        <v>102</v>
      </c>
      <c r="B25" s="1" t="s">
        <v>150</v>
      </c>
      <c r="C25" s="1" t="s">
        <v>186</v>
      </c>
      <c r="D25" s="1">
        <v>-3</v>
      </c>
      <c r="E25" s="1">
        <v>0</v>
      </c>
      <c r="F25" s="1">
        <v>0</v>
      </c>
      <c r="G25" s="1" t="s">
        <v>9</v>
      </c>
      <c r="H25" s="1" t="s">
        <v>9</v>
      </c>
      <c r="I25" s="1">
        <v>24</v>
      </c>
      <c r="J25" s="1" t="s">
        <v>9</v>
      </c>
      <c r="K25" s="1">
        <v>-1</v>
      </c>
      <c r="L25" s="1" t="s">
        <v>9</v>
      </c>
      <c r="M25" s="1">
        <v>-13</v>
      </c>
      <c r="N25" s="1">
        <v>9</v>
      </c>
      <c r="O25" s="1">
        <v>-14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>
        <f t="shared" si="11"/>
        <v>2</v>
      </c>
      <c r="W25" s="8">
        <f t="shared" si="1"/>
        <v>8</v>
      </c>
      <c r="X25" s="8">
        <f t="shared" si="12"/>
        <v>2</v>
      </c>
      <c r="Y25" s="8">
        <f t="shared" si="13"/>
        <v>2</v>
      </c>
      <c r="Z25" s="8">
        <f t="shared" si="14"/>
        <v>4</v>
      </c>
      <c r="AB25">
        <f t="shared" si="6"/>
        <v>1</v>
      </c>
      <c r="AC25">
        <f t="shared" si="7"/>
        <v>5</v>
      </c>
      <c r="AD25">
        <f t="shared" si="8"/>
        <v>0</v>
      </c>
      <c r="AE25">
        <f t="shared" si="9"/>
        <v>2</v>
      </c>
      <c r="AF25">
        <f t="shared" si="10"/>
        <v>8</v>
      </c>
    </row>
    <row r="26" spans="1:32" x14ac:dyDescent="0.25">
      <c r="A26" s="1" t="s">
        <v>95</v>
      </c>
      <c r="B26" s="1" t="s">
        <v>96</v>
      </c>
      <c r="C26" s="1" t="s">
        <v>97</v>
      </c>
      <c r="D26" s="1">
        <v>-3</v>
      </c>
      <c r="E26" s="1">
        <v>4</v>
      </c>
      <c r="F26" s="1">
        <v>3</v>
      </c>
      <c r="G26" s="1" t="s">
        <v>9</v>
      </c>
      <c r="H26" s="1" t="s">
        <v>9</v>
      </c>
      <c r="I26" s="1" t="s">
        <v>9</v>
      </c>
      <c r="J26" s="1">
        <v>-2</v>
      </c>
      <c r="K26" s="1">
        <v>9</v>
      </c>
      <c r="L26" s="1" t="s">
        <v>9</v>
      </c>
      <c r="M26" s="1">
        <v>-14</v>
      </c>
      <c r="N26" s="1" t="s">
        <v>9</v>
      </c>
      <c r="O26" s="1" t="s">
        <v>9</v>
      </c>
      <c r="P26" s="1">
        <v>1</v>
      </c>
      <c r="Q26" s="1">
        <v>-2</v>
      </c>
      <c r="R26" s="1">
        <v>1</v>
      </c>
      <c r="S26" s="1">
        <v>2</v>
      </c>
      <c r="T26" s="1">
        <v>-14</v>
      </c>
      <c r="U26" s="1">
        <v>5</v>
      </c>
      <c r="V26" s="1">
        <f t="shared" si="11"/>
        <v>-10</v>
      </c>
      <c r="W26" s="8">
        <f t="shared" si="1"/>
        <v>12</v>
      </c>
      <c r="X26" s="8">
        <f t="shared" si="12"/>
        <v>7</v>
      </c>
      <c r="Y26" s="8">
        <f t="shared" si="13"/>
        <v>0</v>
      </c>
      <c r="Z26" s="8">
        <f t="shared" si="14"/>
        <v>5</v>
      </c>
      <c r="AB26">
        <f t="shared" si="6"/>
        <v>0</v>
      </c>
      <c r="AC26">
        <f t="shared" si="7"/>
        <v>12</v>
      </c>
      <c r="AD26">
        <f t="shared" si="8"/>
        <v>0</v>
      </c>
      <c r="AE26">
        <f t="shared" si="9"/>
        <v>0</v>
      </c>
      <c r="AF26">
        <f t="shared" si="10"/>
        <v>12</v>
      </c>
    </row>
    <row r="27" spans="1:32" x14ac:dyDescent="0.25">
      <c r="A27" s="1" t="s">
        <v>56</v>
      </c>
      <c r="B27" s="1" t="s">
        <v>151</v>
      </c>
      <c r="C27" s="1" t="s">
        <v>187</v>
      </c>
      <c r="D27" s="1" t="s">
        <v>9</v>
      </c>
      <c r="E27" s="1" t="s">
        <v>9</v>
      </c>
      <c r="F27" s="1" t="s">
        <v>9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9</v>
      </c>
      <c r="L27" s="1" t="s">
        <v>9</v>
      </c>
      <c r="M27" s="1" t="s">
        <v>9</v>
      </c>
      <c r="N27" s="1" t="s">
        <v>9</v>
      </c>
      <c r="O27" s="1" t="s">
        <v>9</v>
      </c>
      <c r="P27" s="1">
        <v>-22</v>
      </c>
      <c r="Q27" s="1" t="s">
        <v>9</v>
      </c>
      <c r="R27" s="1" t="s">
        <v>9</v>
      </c>
      <c r="S27" s="1" t="s">
        <v>9</v>
      </c>
      <c r="T27" s="1" t="s">
        <v>9</v>
      </c>
      <c r="U27" s="1" t="s">
        <v>9</v>
      </c>
      <c r="V27" s="1">
        <f t="shared" si="11"/>
        <v>-22</v>
      </c>
      <c r="W27" s="8">
        <f t="shared" si="1"/>
        <v>1</v>
      </c>
      <c r="X27" s="8">
        <f t="shared" si="12"/>
        <v>0</v>
      </c>
      <c r="Y27" s="8">
        <f t="shared" si="13"/>
        <v>0</v>
      </c>
      <c r="Z27" s="8">
        <f t="shared" si="14"/>
        <v>1</v>
      </c>
      <c r="AB27">
        <f t="shared" si="6"/>
        <v>0</v>
      </c>
      <c r="AC27">
        <f t="shared" si="7"/>
        <v>0</v>
      </c>
      <c r="AD27">
        <f t="shared" si="8"/>
        <v>0</v>
      </c>
      <c r="AE27">
        <f t="shared" si="9"/>
        <v>1</v>
      </c>
      <c r="AF27">
        <f t="shared" si="10"/>
        <v>1</v>
      </c>
    </row>
    <row r="28" spans="1:32" x14ac:dyDescent="0.25">
      <c r="A28" s="1" t="s">
        <v>88</v>
      </c>
      <c r="B28" s="1" t="s">
        <v>152</v>
      </c>
      <c r="C28" s="1" t="s">
        <v>188</v>
      </c>
      <c r="D28" s="1">
        <v>-3</v>
      </c>
      <c r="E28" s="1" t="s">
        <v>9</v>
      </c>
      <c r="F28" s="1">
        <v>3</v>
      </c>
      <c r="G28" s="1" t="s">
        <v>9</v>
      </c>
      <c r="H28" s="1" t="s">
        <v>9</v>
      </c>
      <c r="I28" s="1">
        <v>0</v>
      </c>
      <c r="J28" s="1" t="s">
        <v>9</v>
      </c>
      <c r="K28" s="1" t="s">
        <v>9</v>
      </c>
      <c r="L28" s="1" t="s">
        <v>9</v>
      </c>
      <c r="M28" s="1">
        <v>-14</v>
      </c>
      <c r="N28" s="1" t="s">
        <v>9</v>
      </c>
      <c r="O28" s="1" t="s">
        <v>9</v>
      </c>
      <c r="P28" s="1" t="s">
        <v>9</v>
      </c>
      <c r="Q28" s="1" t="s">
        <v>9</v>
      </c>
      <c r="R28" s="1" t="s">
        <v>9</v>
      </c>
      <c r="S28" s="1" t="s">
        <v>9</v>
      </c>
      <c r="T28" s="1" t="s">
        <v>9</v>
      </c>
      <c r="U28" s="1" t="s">
        <v>9</v>
      </c>
      <c r="V28" s="1">
        <f t="shared" si="11"/>
        <v>-14</v>
      </c>
      <c r="W28" s="8">
        <f t="shared" si="1"/>
        <v>4</v>
      </c>
      <c r="X28" s="8">
        <f t="shared" si="12"/>
        <v>1</v>
      </c>
      <c r="Y28" s="8">
        <f t="shared" si="13"/>
        <v>1</v>
      </c>
      <c r="Z28" s="8">
        <f t="shared" si="14"/>
        <v>2</v>
      </c>
      <c r="AB28">
        <f t="shared" si="6"/>
        <v>0</v>
      </c>
      <c r="AC28">
        <f t="shared" si="7"/>
        <v>1</v>
      </c>
      <c r="AD28">
        <f t="shared" si="8"/>
        <v>3</v>
      </c>
      <c r="AE28">
        <f t="shared" si="9"/>
        <v>0</v>
      </c>
      <c r="AF28">
        <f t="shared" si="10"/>
        <v>4</v>
      </c>
    </row>
    <row r="29" spans="1:32" x14ac:dyDescent="0.25">
      <c r="A29" s="1" t="s">
        <v>137</v>
      </c>
      <c r="B29" s="1" t="s">
        <v>32</v>
      </c>
      <c r="C29" s="1" t="s">
        <v>189</v>
      </c>
      <c r="D29" s="1">
        <v>-10</v>
      </c>
      <c r="E29" s="1">
        <v>1</v>
      </c>
      <c r="F29" s="1">
        <v>-5</v>
      </c>
      <c r="G29" s="1" t="s">
        <v>9</v>
      </c>
      <c r="H29" s="1" t="s">
        <v>9</v>
      </c>
      <c r="I29" s="1">
        <v>12</v>
      </c>
      <c r="J29" s="1">
        <v>-17</v>
      </c>
      <c r="K29" s="1">
        <v>-12</v>
      </c>
      <c r="L29" s="1" t="s">
        <v>9</v>
      </c>
      <c r="M29" s="1">
        <v>-13</v>
      </c>
      <c r="N29" s="1">
        <v>9</v>
      </c>
      <c r="O29" s="1">
        <v>-21</v>
      </c>
      <c r="P29" s="1">
        <v>-4</v>
      </c>
      <c r="Q29" s="1">
        <v>1</v>
      </c>
      <c r="R29" s="1">
        <v>6</v>
      </c>
      <c r="S29" s="1">
        <v>-25</v>
      </c>
      <c r="T29" s="1">
        <v>14</v>
      </c>
      <c r="U29" s="1" t="s">
        <v>9</v>
      </c>
      <c r="V29" s="1">
        <f t="shared" si="11"/>
        <v>-64</v>
      </c>
      <c r="W29" s="8">
        <f t="shared" si="1"/>
        <v>14</v>
      </c>
      <c r="X29" s="8">
        <f t="shared" si="12"/>
        <v>6</v>
      </c>
      <c r="Y29" s="8">
        <f t="shared" si="13"/>
        <v>0</v>
      </c>
      <c r="Z29" s="8">
        <f t="shared" si="14"/>
        <v>8</v>
      </c>
      <c r="AB29">
        <f t="shared" si="6"/>
        <v>7</v>
      </c>
      <c r="AC29">
        <f t="shared" si="7"/>
        <v>6</v>
      </c>
      <c r="AD29">
        <f t="shared" si="8"/>
        <v>1</v>
      </c>
      <c r="AE29">
        <f t="shared" si="9"/>
        <v>0</v>
      </c>
      <c r="AF29">
        <f t="shared" si="10"/>
        <v>14</v>
      </c>
    </row>
    <row r="30" spans="1:32" x14ac:dyDescent="0.25">
      <c r="A30" s="1" t="s">
        <v>110</v>
      </c>
      <c r="B30" s="1" t="s">
        <v>109</v>
      </c>
      <c r="C30" s="1" t="s">
        <v>111</v>
      </c>
      <c r="D30" s="1">
        <v>-10</v>
      </c>
      <c r="E30" s="1">
        <v>-13</v>
      </c>
      <c r="F30" s="1">
        <v>21</v>
      </c>
      <c r="G30" s="1" t="s">
        <v>9</v>
      </c>
      <c r="H30" s="1" t="s">
        <v>9</v>
      </c>
      <c r="I30" s="1">
        <v>4</v>
      </c>
      <c r="J30" s="1" t="s">
        <v>9</v>
      </c>
      <c r="K30" s="1" t="s">
        <v>9</v>
      </c>
      <c r="L30" s="1" t="s">
        <v>9</v>
      </c>
      <c r="M30" s="1">
        <v>21</v>
      </c>
      <c r="N30" s="1">
        <v>9</v>
      </c>
      <c r="O30" s="1" t="s">
        <v>9</v>
      </c>
      <c r="P30" s="1">
        <v>1</v>
      </c>
      <c r="Q30" s="1">
        <v>1</v>
      </c>
      <c r="R30" s="1">
        <v>0</v>
      </c>
      <c r="S30" s="1" t="s">
        <v>9</v>
      </c>
      <c r="T30" s="1" t="s">
        <v>9</v>
      </c>
      <c r="U30" s="1" t="s">
        <v>9</v>
      </c>
      <c r="V30" s="1">
        <f t="shared" si="11"/>
        <v>34</v>
      </c>
      <c r="W30" s="8">
        <f t="shared" si="1"/>
        <v>9</v>
      </c>
      <c r="X30" s="8">
        <f t="shared" si="12"/>
        <v>6</v>
      </c>
      <c r="Y30" s="8">
        <f t="shared" si="13"/>
        <v>1</v>
      </c>
      <c r="Z30" s="8">
        <f t="shared" si="14"/>
        <v>2</v>
      </c>
      <c r="AB30">
        <f t="shared" si="6"/>
        <v>5</v>
      </c>
      <c r="AC30">
        <f t="shared" si="7"/>
        <v>3</v>
      </c>
      <c r="AD30">
        <f t="shared" si="8"/>
        <v>1</v>
      </c>
      <c r="AE30">
        <f t="shared" si="9"/>
        <v>0</v>
      </c>
      <c r="AF30">
        <f t="shared" si="10"/>
        <v>9</v>
      </c>
    </row>
    <row r="31" spans="1:32" x14ac:dyDescent="0.25">
      <c r="A31" s="1" t="s">
        <v>32</v>
      </c>
      <c r="B31" s="1" t="s">
        <v>112</v>
      </c>
      <c r="C31" s="1" t="s">
        <v>114</v>
      </c>
      <c r="D31" s="1">
        <v>-10</v>
      </c>
      <c r="E31" s="1">
        <v>1</v>
      </c>
      <c r="F31" s="1">
        <v>-5</v>
      </c>
      <c r="G31" s="1" t="s">
        <v>9</v>
      </c>
      <c r="H31" s="1" t="s">
        <v>9</v>
      </c>
      <c r="I31" s="1">
        <v>12</v>
      </c>
      <c r="J31" s="1">
        <v>-17</v>
      </c>
      <c r="K31" s="1" t="s">
        <v>9</v>
      </c>
      <c r="L31" s="1" t="s">
        <v>9</v>
      </c>
      <c r="M31" s="1" t="s">
        <v>9</v>
      </c>
      <c r="N31" s="1" t="s">
        <v>9</v>
      </c>
      <c r="O31" s="1" t="s">
        <v>9</v>
      </c>
      <c r="P31" s="1">
        <v>-4</v>
      </c>
      <c r="Q31" s="1">
        <v>1</v>
      </c>
      <c r="R31" s="1">
        <v>6</v>
      </c>
      <c r="S31" s="1">
        <v>-25</v>
      </c>
      <c r="T31" s="1">
        <v>14</v>
      </c>
      <c r="U31" s="1">
        <v>-1</v>
      </c>
      <c r="V31" s="1">
        <f t="shared" si="11"/>
        <v>-28</v>
      </c>
      <c r="W31" s="8">
        <f t="shared" si="1"/>
        <v>11</v>
      </c>
      <c r="X31" s="8">
        <f t="shared" si="12"/>
        <v>5</v>
      </c>
      <c r="Y31" s="8">
        <f t="shared" si="13"/>
        <v>0</v>
      </c>
      <c r="Z31" s="8">
        <f t="shared" si="14"/>
        <v>6</v>
      </c>
      <c r="AB31">
        <f t="shared" si="6"/>
        <v>0</v>
      </c>
      <c r="AC31">
        <f t="shared" si="7"/>
        <v>0</v>
      </c>
      <c r="AD31">
        <f t="shared" si="8"/>
        <v>0</v>
      </c>
      <c r="AE31">
        <f t="shared" si="9"/>
        <v>11</v>
      </c>
      <c r="AF31">
        <f t="shared" si="10"/>
        <v>11</v>
      </c>
    </row>
    <row r="32" spans="1:32" x14ac:dyDescent="0.25">
      <c r="A32" s="1" t="s">
        <v>121</v>
      </c>
      <c r="B32" s="1" t="s">
        <v>122</v>
      </c>
      <c r="C32" s="1" t="s">
        <v>123</v>
      </c>
      <c r="D32" s="1">
        <v>-3</v>
      </c>
      <c r="E32" s="1">
        <v>0</v>
      </c>
      <c r="F32" s="1">
        <v>0</v>
      </c>
      <c r="G32" s="1" t="s">
        <v>9</v>
      </c>
      <c r="H32" s="1" t="s">
        <v>9</v>
      </c>
      <c r="I32" s="1">
        <v>7</v>
      </c>
      <c r="J32" s="1">
        <v>-3</v>
      </c>
      <c r="K32" s="1">
        <v>-1</v>
      </c>
      <c r="L32" s="1" t="s">
        <v>9</v>
      </c>
      <c r="M32" s="1">
        <v>2</v>
      </c>
      <c r="N32" s="1">
        <v>15</v>
      </c>
      <c r="O32" s="1">
        <v>-14</v>
      </c>
      <c r="P32" s="1">
        <v>1</v>
      </c>
      <c r="Q32" s="1">
        <v>0</v>
      </c>
      <c r="R32" s="1">
        <v>21</v>
      </c>
      <c r="S32" s="1">
        <v>-11</v>
      </c>
      <c r="T32" s="1">
        <v>-18</v>
      </c>
      <c r="U32" s="1">
        <v>6</v>
      </c>
      <c r="V32" s="1">
        <f t="shared" si="11"/>
        <v>2</v>
      </c>
      <c r="W32" s="8">
        <f t="shared" si="1"/>
        <v>15</v>
      </c>
      <c r="X32" s="8">
        <f t="shared" si="12"/>
        <v>6</v>
      </c>
      <c r="Y32" s="8">
        <f t="shared" si="13"/>
        <v>3</v>
      </c>
      <c r="Z32" s="8">
        <f t="shared" si="14"/>
        <v>6</v>
      </c>
      <c r="AB32">
        <f t="shared" si="6"/>
        <v>0</v>
      </c>
      <c r="AC32">
        <f t="shared" si="7"/>
        <v>0</v>
      </c>
      <c r="AD32">
        <f t="shared" si="8"/>
        <v>2</v>
      </c>
      <c r="AE32">
        <f t="shared" si="9"/>
        <v>13</v>
      </c>
      <c r="AF32">
        <f t="shared" si="10"/>
        <v>15</v>
      </c>
    </row>
    <row r="33" spans="1:32" x14ac:dyDescent="0.25">
      <c r="A33" s="1" t="s">
        <v>124</v>
      </c>
      <c r="B33" s="1" t="s">
        <v>122</v>
      </c>
      <c r="C33" s="1" t="s">
        <v>125</v>
      </c>
      <c r="D33" s="1" t="s">
        <v>9</v>
      </c>
      <c r="E33" s="1" t="s">
        <v>9</v>
      </c>
      <c r="F33" s="1" t="s">
        <v>9</v>
      </c>
      <c r="G33" s="1" t="s">
        <v>9</v>
      </c>
      <c r="H33" s="1" t="s">
        <v>9</v>
      </c>
      <c r="I33" s="1" t="s">
        <v>9</v>
      </c>
      <c r="J33" s="1" t="s">
        <v>9</v>
      </c>
      <c r="K33" s="1" t="s">
        <v>9</v>
      </c>
      <c r="L33" s="1" t="s">
        <v>9</v>
      </c>
      <c r="M33" s="1" t="s">
        <v>9</v>
      </c>
      <c r="N33" s="1" t="s">
        <v>9</v>
      </c>
      <c r="O33" s="1">
        <v>-12</v>
      </c>
      <c r="P33" s="1" t="s">
        <v>9</v>
      </c>
      <c r="Q33" s="1" t="s">
        <v>9</v>
      </c>
      <c r="R33" s="1" t="s">
        <v>9</v>
      </c>
      <c r="S33" s="1" t="s">
        <v>9</v>
      </c>
      <c r="T33" s="1" t="s">
        <v>9</v>
      </c>
      <c r="U33" s="1" t="s">
        <v>9</v>
      </c>
      <c r="V33" s="1">
        <f t="shared" si="11"/>
        <v>-12</v>
      </c>
      <c r="W33" s="8">
        <f t="shared" si="1"/>
        <v>1</v>
      </c>
      <c r="X33" s="8">
        <f t="shared" si="12"/>
        <v>0</v>
      </c>
      <c r="Y33" s="8">
        <f t="shared" si="13"/>
        <v>0</v>
      </c>
      <c r="Z33" s="8">
        <f t="shared" si="14"/>
        <v>1</v>
      </c>
      <c r="AB33">
        <f t="shared" si="6"/>
        <v>0</v>
      </c>
      <c r="AC33">
        <f t="shared" si="7"/>
        <v>0</v>
      </c>
      <c r="AD33">
        <f t="shared" si="8"/>
        <v>0</v>
      </c>
      <c r="AE33">
        <f t="shared" si="9"/>
        <v>1</v>
      </c>
      <c r="AF33">
        <f t="shared" si="10"/>
        <v>1</v>
      </c>
    </row>
    <row r="34" spans="1:32" x14ac:dyDescent="0.25">
      <c r="A34" s="1" t="s">
        <v>126</v>
      </c>
      <c r="B34" s="1" t="s">
        <v>127</v>
      </c>
      <c r="C34" s="1" t="s">
        <v>128</v>
      </c>
      <c r="D34" s="1">
        <v>-10</v>
      </c>
      <c r="E34" s="1">
        <v>1</v>
      </c>
      <c r="F34" s="1">
        <v>-5</v>
      </c>
      <c r="G34" s="1" t="s">
        <v>9</v>
      </c>
      <c r="H34" s="1" t="s">
        <v>9</v>
      </c>
      <c r="I34" s="1">
        <v>0</v>
      </c>
      <c r="J34" s="1">
        <v>-2</v>
      </c>
      <c r="K34" s="1">
        <v>-12</v>
      </c>
      <c r="L34" s="1" t="s">
        <v>9</v>
      </c>
      <c r="M34" s="1">
        <v>-14</v>
      </c>
      <c r="N34" s="1">
        <v>-6</v>
      </c>
      <c r="O34" s="1">
        <v>-12</v>
      </c>
      <c r="P34" s="1">
        <v>-3</v>
      </c>
      <c r="Q34" s="1">
        <v>1</v>
      </c>
      <c r="R34" s="1">
        <v>6</v>
      </c>
      <c r="S34" s="1">
        <v>-25</v>
      </c>
      <c r="T34" s="1">
        <v>14</v>
      </c>
      <c r="U34" s="1">
        <v>-1</v>
      </c>
      <c r="V34" s="1">
        <f t="shared" si="11"/>
        <v>-68</v>
      </c>
      <c r="W34" s="8">
        <f t="shared" si="1"/>
        <v>15</v>
      </c>
      <c r="X34" s="8">
        <f t="shared" si="12"/>
        <v>4</v>
      </c>
      <c r="Y34" s="8">
        <f t="shared" si="13"/>
        <v>1</v>
      </c>
      <c r="Z34" s="8">
        <f t="shared" si="14"/>
        <v>10</v>
      </c>
      <c r="AB34">
        <f t="shared" si="6"/>
        <v>12</v>
      </c>
      <c r="AC34">
        <f t="shared" si="7"/>
        <v>3</v>
      </c>
      <c r="AD34">
        <f t="shared" si="8"/>
        <v>0</v>
      </c>
      <c r="AE34">
        <f t="shared" si="9"/>
        <v>0</v>
      </c>
      <c r="AF34">
        <f t="shared" si="10"/>
        <v>15</v>
      </c>
    </row>
    <row r="35" spans="1:32" x14ac:dyDescent="0.25">
      <c r="A35" s="1" t="s">
        <v>135</v>
      </c>
      <c r="B35" s="1" t="s">
        <v>136</v>
      </c>
      <c r="C35" s="1" t="s">
        <v>178</v>
      </c>
      <c r="D35" s="1">
        <v>2</v>
      </c>
      <c r="E35" s="1">
        <v>-4</v>
      </c>
      <c r="F35" s="1">
        <v>-2</v>
      </c>
      <c r="G35" s="1" t="s">
        <v>9</v>
      </c>
      <c r="H35" s="1" t="s">
        <v>9</v>
      </c>
      <c r="I35" s="1">
        <v>-15</v>
      </c>
      <c r="J35" s="1" t="s">
        <v>9</v>
      </c>
      <c r="K35" s="1" t="s">
        <v>9</v>
      </c>
      <c r="L35" s="1" t="s">
        <v>9</v>
      </c>
      <c r="M35" s="1">
        <v>21</v>
      </c>
      <c r="N35" s="1">
        <v>11</v>
      </c>
      <c r="O35" s="1" t="s">
        <v>9</v>
      </c>
      <c r="P35" s="1" t="s">
        <v>9</v>
      </c>
      <c r="Q35" s="1" t="s">
        <v>9</v>
      </c>
      <c r="R35" s="1" t="s">
        <v>9</v>
      </c>
      <c r="S35" s="1" t="s">
        <v>9</v>
      </c>
      <c r="T35" s="1" t="s">
        <v>9</v>
      </c>
      <c r="U35" s="1" t="s">
        <v>9</v>
      </c>
      <c r="V35" s="1">
        <f t="shared" si="11"/>
        <v>13</v>
      </c>
      <c r="W35" s="8">
        <f t="shared" si="1"/>
        <v>6</v>
      </c>
      <c r="X35" s="8">
        <f t="shared" si="12"/>
        <v>3</v>
      </c>
      <c r="Y35" s="8">
        <f t="shared" si="13"/>
        <v>0</v>
      </c>
      <c r="Z35" s="8">
        <f t="shared" si="14"/>
        <v>3</v>
      </c>
      <c r="AB35">
        <f t="shared" si="6"/>
        <v>0</v>
      </c>
      <c r="AC35">
        <f t="shared" si="7"/>
        <v>2</v>
      </c>
      <c r="AD35">
        <f t="shared" si="8"/>
        <v>3</v>
      </c>
      <c r="AE35">
        <f t="shared" si="9"/>
        <v>1</v>
      </c>
      <c r="AF35">
        <f t="shared" si="10"/>
        <v>6</v>
      </c>
    </row>
    <row r="36" spans="1:32" x14ac:dyDescent="0.25">
      <c r="A36" s="1" t="s">
        <v>138</v>
      </c>
      <c r="B36" s="1" t="s">
        <v>139</v>
      </c>
      <c r="C36" s="1" t="s">
        <v>190</v>
      </c>
      <c r="D36" s="1">
        <v>-10</v>
      </c>
      <c r="E36" s="1">
        <v>-13</v>
      </c>
      <c r="F36" s="1">
        <v>21</v>
      </c>
      <c r="G36" s="1" t="s">
        <v>9</v>
      </c>
      <c r="H36" s="1" t="s">
        <v>9</v>
      </c>
      <c r="I36" s="1">
        <v>-15</v>
      </c>
      <c r="J36" s="1" t="s">
        <v>9</v>
      </c>
      <c r="K36" s="1" t="s">
        <v>9</v>
      </c>
      <c r="L36" s="1" t="s">
        <v>9</v>
      </c>
      <c r="M36" s="1">
        <v>-11</v>
      </c>
      <c r="N36" s="1">
        <v>9</v>
      </c>
      <c r="O36" s="1">
        <v>-21</v>
      </c>
      <c r="P36" s="1">
        <v>-42</v>
      </c>
      <c r="Q36" s="1">
        <v>1</v>
      </c>
      <c r="R36" s="1">
        <v>0</v>
      </c>
      <c r="S36" s="1" t="s">
        <v>9</v>
      </c>
      <c r="T36" s="1" t="s">
        <v>9</v>
      </c>
      <c r="U36" s="1" t="s">
        <v>9</v>
      </c>
      <c r="V36" s="1">
        <f t="shared" si="11"/>
        <v>-81</v>
      </c>
      <c r="W36" s="8">
        <f t="shared" si="1"/>
        <v>10</v>
      </c>
      <c r="X36" s="8">
        <f t="shared" si="12"/>
        <v>3</v>
      </c>
      <c r="Y36" s="8">
        <f t="shared" si="13"/>
        <v>1</v>
      </c>
      <c r="Z36" s="8">
        <f t="shared" si="14"/>
        <v>6</v>
      </c>
      <c r="AB36">
        <f t="shared" si="6"/>
        <v>4</v>
      </c>
      <c r="AC36">
        <f t="shared" si="7"/>
        <v>2</v>
      </c>
      <c r="AD36">
        <f t="shared" si="8"/>
        <v>3</v>
      </c>
      <c r="AE36">
        <f t="shared" si="9"/>
        <v>1</v>
      </c>
      <c r="AF36">
        <f t="shared" si="10"/>
        <v>10</v>
      </c>
    </row>
    <row r="37" spans="1:32" x14ac:dyDescent="0.25">
      <c r="A37" s="1" t="s">
        <v>135</v>
      </c>
      <c r="B37" s="1" t="s">
        <v>153</v>
      </c>
      <c r="C37" s="1" t="s">
        <v>191</v>
      </c>
      <c r="D37" s="1">
        <v>-3</v>
      </c>
      <c r="E37" s="1">
        <v>4</v>
      </c>
      <c r="F37" s="1">
        <v>3</v>
      </c>
      <c r="G37" s="1" t="s">
        <v>9</v>
      </c>
      <c r="H37" s="1" t="s">
        <v>9</v>
      </c>
      <c r="I37" s="1">
        <v>4</v>
      </c>
      <c r="J37" s="1" t="s">
        <v>9</v>
      </c>
      <c r="K37" s="1">
        <v>9</v>
      </c>
      <c r="L37" s="1" t="s">
        <v>9</v>
      </c>
      <c r="M37" s="1" t="s">
        <v>9</v>
      </c>
      <c r="N37" s="1">
        <v>9</v>
      </c>
      <c r="O37" s="1">
        <v>-4</v>
      </c>
      <c r="P37" s="1">
        <v>-5</v>
      </c>
      <c r="Q37" s="1">
        <v>-14</v>
      </c>
      <c r="R37" s="1" t="s">
        <v>9</v>
      </c>
      <c r="S37" s="1">
        <v>-4</v>
      </c>
      <c r="T37" s="1">
        <v>25</v>
      </c>
      <c r="U37" s="1">
        <v>-11</v>
      </c>
      <c r="V37" s="1">
        <f t="shared" si="11"/>
        <v>13</v>
      </c>
      <c r="W37" s="8">
        <f t="shared" si="1"/>
        <v>12</v>
      </c>
      <c r="X37" s="8">
        <f t="shared" si="12"/>
        <v>6</v>
      </c>
      <c r="Y37" s="8">
        <f t="shared" si="13"/>
        <v>0</v>
      </c>
      <c r="Z37" s="8">
        <f t="shared" si="14"/>
        <v>6</v>
      </c>
      <c r="AB37">
        <f t="shared" si="6"/>
        <v>11</v>
      </c>
      <c r="AC37">
        <f t="shared" si="7"/>
        <v>0</v>
      </c>
      <c r="AD37">
        <f t="shared" si="8"/>
        <v>1</v>
      </c>
      <c r="AE37">
        <f t="shared" si="9"/>
        <v>0</v>
      </c>
      <c r="AF37">
        <f t="shared" si="10"/>
        <v>12</v>
      </c>
    </row>
    <row r="38" spans="1:32" x14ac:dyDescent="0.25">
      <c r="A38" s="1"/>
      <c r="B38" s="1"/>
      <c r="C38" s="1"/>
      <c r="D38" s="1" t="s">
        <v>9</v>
      </c>
      <c r="E38" s="1" t="s">
        <v>9</v>
      </c>
      <c r="F38" s="1" t="s">
        <v>9</v>
      </c>
      <c r="G38" s="1" t="s">
        <v>9</v>
      </c>
      <c r="H38" s="1" t="s">
        <v>9</v>
      </c>
      <c r="J38" s="1" t="s">
        <v>9</v>
      </c>
      <c r="K38" s="1" t="s">
        <v>9</v>
      </c>
      <c r="L38" s="1" t="s">
        <v>9</v>
      </c>
      <c r="M38" s="1" t="s">
        <v>9</v>
      </c>
      <c r="N38" s="1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" t="s">
        <v>9</v>
      </c>
      <c r="T38" s="1" t="s">
        <v>9</v>
      </c>
      <c r="U38" s="1" t="s">
        <v>9</v>
      </c>
      <c r="V38" s="1"/>
      <c r="W38" s="8"/>
      <c r="X38" s="8"/>
      <c r="Y38" s="8"/>
      <c r="Z38" s="8"/>
    </row>
    <row r="39" spans="1:32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"/>
      <c r="W39" s="8"/>
      <c r="X39" s="8"/>
      <c r="Y39" s="8"/>
      <c r="Z39" s="8"/>
    </row>
    <row r="40" spans="1:32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"/>
      <c r="W40" s="8"/>
      <c r="X40" s="8"/>
      <c r="Y40" s="8"/>
      <c r="Z40" s="8"/>
    </row>
    <row r="41" spans="1:32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"/>
      <c r="W41" s="8"/>
      <c r="X41" s="8"/>
      <c r="Y41" s="8"/>
      <c r="Z41" s="8"/>
    </row>
    <row r="42" spans="1:32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"/>
      <c r="W42" s="8"/>
      <c r="X42" s="8"/>
      <c r="Y42" s="8"/>
      <c r="Z42" s="8"/>
    </row>
    <row r="43" spans="1:32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1"/>
      <c r="W43" s="8"/>
      <c r="X43" s="8"/>
      <c r="Y43" s="8"/>
      <c r="Z43" s="8"/>
    </row>
    <row r="44" spans="1:32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1"/>
      <c r="W44" s="8"/>
      <c r="X44" s="8"/>
      <c r="Y44" s="8"/>
      <c r="Z44" s="8"/>
    </row>
    <row r="45" spans="1:32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"/>
      <c r="W45" s="8"/>
      <c r="X45" s="8"/>
      <c r="Y45" s="8"/>
      <c r="Z45" s="8"/>
    </row>
    <row r="46" spans="1:32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"/>
      <c r="W46" s="8"/>
      <c r="X46" s="8"/>
      <c r="Y46" s="8"/>
      <c r="Z46" s="8"/>
    </row>
    <row r="47" spans="1:32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"/>
      <c r="W47" s="8"/>
      <c r="X47" s="8"/>
      <c r="Y47" s="8"/>
      <c r="Z47" s="8"/>
    </row>
    <row r="58" spans="1:24" x14ac:dyDescent="0.25">
      <c r="A58" t="s">
        <v>53</v>
      </c>
      <c r="B58">
        <v>-3</v>
      </c>
      <c r="C58">
        <v>1</v>
      </c>
      <c r="D58" t="s">
        <v>53</v>
      </c>
      <c r="E58">
        <v>0</v>
      </c>
      <c r="F58">
        <v>1</v>
      </c>
      <c r="G58" t="s">
        <v>183</v>
      </c>
      <c r="H58">
        <v>0</v>
      </c>
      <c r="I58">
        <v>1</v>
      </c>
      <c r="L58">
        <v>1</v>
      </c>
      <c r="M58" t="s">
        <v>211</v>
      </c>
      <c r="N58">
        <v>0</v>
      </c>
      <c r="O58">
        <v>1</v>
      </c>
      <c r="P58" t="s">
        <v>183</v>
      </c>
      <c r="Q58">
        <v>-9</v>
      </c>
      <c r="R58">
        <v>1</v>
      </c>
      <c r="S58" t="s">
        <v>183</v>
      </c>
      <c r="T58">
        <v>12</v>
      </c>
      <c r="U58">
        <v>1</v>
      </c>
      <c r="V58" t="s">
        <v>183</v>
      </c>
      <c r="W58">
        <v>1</v>
      </c>
      <c r="X58">
        <v>1</v>
      </c>
    </row>
    <row r="59" spans="1:24" x14ac:dyDescent="0.25">
      <c r="A59" t="s">
        <v>97</v>
      </c>
      <c r="B59">
        <v>-3</v>
      </c>
      <c r="C59">
        <v>2</v>
      </c>
      <c r="D59" t="s">
        <v>186</v>
      </c>
      <c r="E59">
        <v>0</v>
      </c>
      <c r="F59">
        <v>2</v>
      </c>
      <c r="G59" t="s">
        <v>186</v>
      </c>
      <c r="H59">
        <v>0</v>
      </c>
      <c r="I59">
        <v>2</v>
      </c>
      <c r="L59">
        <v>2</v>
      </c>
      <c r="M59">
        <v>0</v>
      </c>
      <c r="N59">
        <v>0</v>
      </c>
      <c r="O59">
        <v>2</v>
      </c>
      <c r="P59" t="s">
        <v>50</v>
      </c>
      <c r="Q59">
        <v>-9</v>
      </c>
      <c r="R59">
        <v>2</v>
      </c>
      <c r="S59" t="s">
        <v>50</v>
      </c>
      <c r="T59">
        <v>12</v>
      </c>
      <c r="U59">
        <v>2</v>
      </c>
      <c r="V59" t="s">
        <v>15</v>
      </c>
      <c r="W59">
        <v>1</v>
      </c>
      <c r="X59">
        <v>2</v>
      </c>
    </row>
    <row r="60" spans="1:24" x14ac:dyDescent="0.25">
      <c r="A60" t="s">
        <v>188</v>
      </c>
      <c r="B60">
        <v>-3</v>
      </c>
      <c r="C60">
        <v>3</v>
      </c>
      <c r="D60" t="s">
        <v>63</v>
      </c>
      <c r="E60">
        <v>0</v>
      </c>
      <c r="F60">
        <v>3</v>
      </c>
      <c r="G60" t="s">
        <v>63</v>
      </c>
      <c r="H60">
        <v>0</v>
      </c>
      <c r="I60">
        <v>3</v>
      </c>
      <c r="L60">
        <v>3</v>
      </c>
      <c r="M60">
        <v>0</v>
      </c>
      <c r="N60">
        <v>0</v>
      </c>
      <c r="O60">
        <v>3</v>
      </c>
      <c r="P60" t="s">
        <v>174</v>
      </c>
      <c r="Q60">
        <v>-9</v>
      </c>
      <c r="R60">
        <v>3</v>
      </c>
      <c r="S60" t="s">
        <v>174</v>
      </c>
      <c r="T60">
        <v>12</v>
      </c>
      <c r="U60">
        <v>3</v>
      </c>
      <c r="V60" t="s">
        <v>50</v>
      </c>
      <c r="W60">
        <v>1</v>
      </c>
      <c r="X60">
        <v>3</v>
      </c>
    </row>
    <row r="61" spans="1:24" x14ac:dyDescent="0.25">
      <c r="A61" t="s">
        <v>85</v>
      </c>
      <c r="B61">
        <v>-3</v>
      </c>
      <c r="C61">
        <v>4</v>
      </c>
      <c r="D61" t="s">
        <v>123</v>
      </c>
      <c r="E61">
        <v>0</v>
      </c>
      <c r="F61">
        <v>4</v>
      </c>
      <c r="G61" t="s">
        <v>123</v>
      </c>
      <c r="H61">
        <v>0</v>
      </c>
      <c r="I61">
        <v>4</v>
      </c>
      <c r="L61">
        <v>4</v>
      </c>
      <c r="M61">
        <v>0</v>
      </c>
      <c r="N61">
        <v>0</v>
      </c>
      <c r="O61">
        <v>4</v>
      </c>
      <c r="P61" t="s">
        <v>12</v>
      </c>
      <c r="Q61">
        <v>-9</v>
      </c>
      <c r="R61">
        <v>4</v>
      </c>
      <c r="S61" t="s">
        <v>12</v>
      </c>
      <c r="T61">
        <v>12</v>
      </c>
      <c r="U61">
        <v>4</v>
      </c>
      <c r="V61" t="s">
        <v>12</v>
      </c>
      <c r="W61">
        <v>1</v>
      </c>
      <c r="X61">
        <v>4</v>
      </c>
    </row>
    <row r="62" spans="1:24" x14ac:dyDescent="0.25">
      <c r="A62" t="s">
        <v>128</v>
      </c>
      <c r="B62">
        <v>-10</v>
      </c>
      <c r="C62">
        <v>1</v>
      </c>
      <c r="D62" t="s">
        <v>128</v>
      </c>
      <c r="E62">
        <v>1</v>
      </c>
      <c r="F62">
        <v>1</v>
      </c>
      <c r="G62" t="s">
        <v>128</v>
      </c>
      <c r="H62">
        <v>-5</v>
      </c>
      <c r="I62">
        <v>1</v>
      </c>
      <c r="L62">
        <v>1</v>
      </c>
      <c r="M62">
        <v>0</v>
      </c>
      <c r="N62">
        <v>0</v>
      </c>
      <c r="O62">
        <v>1</v>
      </c>
      <c r="P62" t="s">
        <v>189</v>
      </c>
      <c r="Q62">
        <v>12</v>
      </c>
      <c r="R62">
        <v>1</v>
      </c>
      <c r="S62" t="s">
        <v>189</v>
      </c>
      <c r="T62">
        <v>-17</v>
      </c>
      <c r="U62">
        <v>1</v>
      </c>
      <c r="V62" t="s">
        <v>128</v>
      </c>
      <c r="W62">
        <v>-12</v>
      </c>
      <c r="X62">
        <v>1</v>
      </c>
    </row>
    <row r="63" spans="1:24" x14ac:dyDescent="0.25">
      <c r="A63" t="s">
        <v>189</v>
      </c>
      <c r="B63">
        <v>-10</v>
      </c>
      <c r="C63">
        <v>2</v>
      </c>
      <c r="D63" t="s">
        <v>183</v>
      </c>
      <c r="E63">
        <v>1</v>
      </c>
      <c r="F63">
        <v>2</v>
      </c>
      <c r="G63" t="s">
        <v>189</v>
      </c>
      <c r="H63">
        <v>-5</v>
      </c>
      <c r="I63">
        <v>2</v>
      </c>
      <c r="L63">
        <v>2</v>
      </c>
      <c r="M63">
        <v>0</v>
      </c>
      <c r="N63">
        <v>0</v>
      </c>
      <c r="O63">
        <v>2</v>
      </c>
      <c r="P63" t="s">
        <v>15</v>
      </c>
      <c r="Q63">
        <v>12</v>
      </c>
      <c r="R63">
        <v>2</v>
      </c>
      <c r="S63" t="s">
        <v>15</v>
      </c>
      <c r="T63">
        <v>-17</v>
      </c>
      <c r="U63">
        <v>2</v>
      </c>
      <c r="V63" t="s">
        <v>189</v>
      </c>
      <c r="W63">
        <v>-12</v>
      </c>
      <c r="X63">
        <v>2</v>
      </c>
    </row>
    <row r="64" spans="1:24" x14ac:dyDescent="0.25">
      <c r="A64" t="s">
        <v>184</v>
      </c>
      <c r="B64">
        <v>-10</v>
      </c>
      <c r="C64">
        <v>3</v>
      </c>
      <c r="D64" t="s">
        <v>189</v>
      </c>
      <c r="E64">
        <v>1</v>
      </c>
      <c r="F64">
        <v>3</v>
      </c>
      <c r="G64" t="s">
        <v>184</v>
      </c>
      <c r="H64">
        <v>-5</v>
      </c>
      <c r="I64">
        <v>3</v>
      </c>
      <c r="L64">
        <v>3</v>
      </c>
      <c r="M64">
        <v>0</v>
      </c>
      <c r="N64">
        <v>0</v>
      </c>
      <c r="O64">
        <v>3</v>
      </c>
      <c r="P64" t="s">
        <v>184</v>
      </c>
      <c r="Q64">
        <v>12</v>
      </c>
      <c r="R64">
        <v>3</v>
      </c>
      <c r="S64" t="s">
        <v>184</v>
      </c>
      <c r="T64">
        <v>-17</v>
      </c>
      <c r="U64">
        <v>3</v>
      </c>
      <c r="V64" t="s">
        <v>85</v>
      </c>
      <c r="W64">
        <v>-12</v>
      </c>
      <c r="X64">
        <v>3</v>
      </c>
    </row>
    <row r="65" spans="1:54" x14ac:dyDescent="0.25">
      <c r="A65" t="s">
        <v>114</v>
      </c>
      <c r="B65">
        <v>-10</v>
      </c>
      <c r="C65">
        <v>4</v>
      </c>
      <c r="D65" t="s">
        <v>114</v>
      </c>
      <c r="E65">
        <v>1</v>
      </c>
      <c r="F65">
        <v>4</v>
      </c>
      <c r="G65" t="s">
        <v>114</v>
      </c>
      <c r="H65">
        <v>-5</v>
      </c>
      <c r="I65">
        <v>4</v>
      </c>
      <c r="L65">
        <v>4</v>
      </c>
      <c r="M65">
        <v>0</v>
      </c>
      <c r="N65">
        <v>0</v>
      </c>
      <c r="O65">
        <v>4</v>
      </c>
      <c r="P65" t="s">
        <v>114</v>
      </c>
      <c r="Q65">
        <v>12</v>
      </c>
      <c r="R65">
        <v>4</v>
      </c>
      <c r="S65" t="s">
        <v>114</v>
      </c>
      <c r="T65">
        <v>-17</v>
      </c>
      <c r="U65">
        <v>4</v>
      </c>
      <c r="V65" t="s">
        <v>184</v>
      </c>
      <c r="W65">
        <v>-12</v>
      </c>
      <c r="X65">
        <v>4</v>
      </c>
    </row>
    <row r="66" spans="1:54" x14ac:dyDescent="0.25">
      <c r="A66" t="s">
        <v>191</v>
      </c>
      <c r="B66">
        <v>-3</v>
      </c>
      <c r="C66">
        <v>1</v>
      </c>
      <c r="D66" t="s">
        <v>58</v>
      </c>
      <c r="E66">
        <v>5</v>
      </c>
      <c r="F66">
        <v>1</v>
      </c>
      <c r="G66" t="s">
        <v>53</v>
      </c>
      <c r="H66">
        <v>4</v>
      </c>
      <c r="I66">
        <v>1</v>
      </c>
      <c r="L66">
        <v>1</v>
      </c>
      <c r="M66">
        <v>0</v>
      </c>
      <c r="N66">
        <v>0</v>
      </c>
      <c r="O66">
        <v>1</v>
      </c>
      <c r="P66" t="s">
        <v>128</v>
      </c>
      <c r="Q66">
        <v>0</v>
      </c>
      <c r="R66">
        <v>1</v>
      </c>
      <c r="S66" t="s">
        <v>128</v>
      </c>
      <c r="T66">
        <v>-2</v>
      </c>
      <c r="U66">
        <v>1</v>
      </c>
      <c r="V66" t="s">
        <v>191</v>
      </c>
      <c r="W66">
        <v>9</v>
      </c>
      <c r="X66">
        <v>1</v>
      </c>
    </row>
    <row r="67" spans="1:54" x14ac:dyDescent="0.25">
      <c r="A67" t="s">
        <v>186</v>
      </c>
      <c r="B67">
        <v>-3</v>
      </c>
      <c r="C67">
        <v>2</v>
      </c>
      <c r="D67" t="s">
        <v>50</v>
      </c>
      <c r="E67">
        <v>5</v>
      </c>
      <c r="F67">
        <v>2</v>
      </c>
      <c r="G67" t="s">
        <v>50</v>
      </c>
      <c r="H67">
        <v>4</v>
      </c>
      <c r="I67">
        <v>2</v>
      </c>
      <c r="L67">
        <v>2</v>
      </c>
      <c r="M67">
        <v>0</v>
      </c>
      <c r="N67">
        <v>0</v>
      </c>
      <c r="O67">
        <v>2</v>
      </c>
      <c r="P67" t="s">
        <v>188</v>
      </c>
      <c r="Q67">
        <v>0</v>
      </c>
      <c r="R67">
        <v>2</v>
      </c>
      <c r="S67" t="s">
        <v>97</v>
      </c>
      <c r="T67">
        <v>-2</v>
      </c>
      <c r="U67">
        <v>2</v>
      </c>
      <c r="V67" t="s">
        <v>97</v>
      </c>
      <c r="W67">
        <v>9</v>
      </c>
      <c r="X67">
        <v>2</v>
      </c>
    </row>
    <row r="68" spans="1:54" x14ac:dyDescent="0.25">
      <c r="A68" t="s">
        <v>15</v>
      </c>
      <c r="B68">
        <v>-3</v>
      </c>
      <c r="C68">
        <v>3</v>
      </c>
      <c r="D68" t="s">
        <v>174</v>
      </c>
      <c r="E68">
        <v>5</v>
      </c>
      <c r="F68">
        <v>3</v>
      </c>
      <c r="G68" t="s">
        <v>174</v>
      </c>
      <c r="H68">
        <v>4</v>
      </c>
      <c r="I68">
        <v>3</v>
      </c>
      <c r="L68">
        <v>3</v>
      </c>
      <c r="M68">
        <v>0</v>
      </c>
      <c r="N68">
        <v>0</v>
      </c>
      <c r="O68">
        <v>3</v>
      </c>
      <c r="P68" t="s">
        <v>181</v>
      </c>
      <c r="Q68">
        <v>0</v>
      </c>
      <c r="R68">
        <v>3</v>
      </c>
      <c r="S68" t="s">
        <v>181</v>
      </c>
      <c r="T68">
        <v>-2</v>
      </c>
      <c r="U68">
        <v>3</v>
      </c>
      <c r="V68" t="s">
        <v>210</v>
      </c>
      <c r="W68">
        <v>9</v>
      </c>
      <c r="X68">
        <v>3</v>
      </c>
    </row>
    <row r="69" spans="1:54" x14ac:dyDescent="0.25">
      <c r="A69" t="s">
        <v>123</v>
      </c>
      <c r="B69">
        <v>-3</v>
      </c>
      <c r="C69">
        <v>4</v>
      </c>
      <c r="D69" t="s">
        <v>12</v>
      </c>
      <c r="E69">
        <v>5</v>
      </c>
      <c r="F69">
        <v>4</v>
      </c>
      <c r="G69" t="s">
        <v>12</v>
      </c>
      <c r="H69">
        <v>4</v>
      </c>
      <c r="I69">
        <v>4</v>
      </c>
      <c r="L69">
        <v>4</v>
      </c>
      <c r="M69">
        <v>0</v>
      </c>
      <c r="N69">
        <v>0</v>
      </c>
      <c r="O69">
        <v>4</v>
      </c>
      <c r="P69" t="s">
        <v>65</v>
      </c>
      <c r="Q69">
        <v>0</v>
      </c>
      <c r="R69">
        <v>4</v>
      </c>
      <c r="S69" t="s">
        <v>65</v>
      </c>
      <c r="T69">
        <v>-2</v>
      </c>
      <c r="U69">
        <v>4</v>
      </c>
      <c r="V69" t="s">
        <v>181</v>
      </c>
      <c r="W69">
        <v>9</v>
      </c>
      <c r="X69">
        <v>4</v>
      </c>
    </row>
    <row r="70" spans="1:54" x14ac:dyDescent="0.25">
      <c r="A70" t="s">
        <v>58</v>
      </c>
      <c r="B70">
        <v>9</v>
      </c>
      <c r="C70">
        <v>1</v>
      </c>
      <c r="D70" t="s">
        <v>191</v>
      </c>
      <c r="E70">
        <v>4</v>
      </c>
      <c r="F70">
        <v>1</v>
      </c>
      <c r="G70" t="s">
        <v>191</v>
      </c>
      <c r="H70">
        <v>3</v>
      </c>
      <c r="I70">
        <v>1</v>
      </c>
      <c r="L70">
        <v>1</v>
      </c>
      <c r="M70">
        <v>0</v>
      </c>
      <c r="N70">
        <v>0</v>
      </c>
      <c r="O70">
        <v>1</v>
      </c>
      <c r="P70" t="s">
        <v>58</v>
      </c>
      <c r="Q70">
        <v>7</v>
      </c>
      <c r="R70">
        <v>1</v>
      </c>
      <c r="S70" t="s">
        <v>58</v>
      </c>
      <c r="T70">
        <v>-3</v>
      </c>
      <c r="U70">
        <v>1</v>
      </c>
      <c r="V70" t="s">
        <v>58</v>
      </c>
      <c r="W70">
        <v>-1</v>
      </c>
      <c r="X70">
        <v>1</v>
      </c>
    </row>
    <row r="71" spans="1:54" x14ac:dyDescent="0.25">
      <c r="A71" t="s">
        <v>50</v>
      </c>
      <c r="B71">
        <v>9</v>
      </c>
      <c r="C71">
        <v>2</v>
      </c>
      <c r="D71" t="s">
        <v>97</v>
      </c>
      <c r="E71">
        <v>4</v>
      </c>
      <c r="F71">
        <v>2</v>
      </c>
      <c r="G71" t="s">
        <v>97</v>
      </c>
      <c r="H71">
        <v>3</v>
      </c>
      <c r="I71">
        <v>2</v>
      </c>
      <c r="L71">
        <v>2</v>
      </c>
      <c r="M71">
        <v>0</v>
      </c>
      <c r="N71">
        <v>0</v>
      </c>
      <c r="O71">
        <v>2</v>
      </c>
      <c r="P71" t="s">
        <v>85</v>
      </c>
      <c r="Q71">
        <v>7</v>
      </c>
      <c r="R71">
        <v>2</v>
      </c>
      <c r="S71" t="s">
        <v>85</v>
      </c>
      <c r="T71">
        <v>-3</v>
      </c>
      <c r="U71">
        <v>2</v>
      </c>
      <c r="V71" t="s">
        <v>186</v>
      </c>
      <c r="W71">
        <v>-1</v>
      </c>
      <c r="X71">
        <v>2</v>
      </c>
    </row>
    <row r="72" spans="1:54" x14ac:dyDescent="0.25">
      <c r="A72" t="s">
        <v>174</v>
      </c>
      <c r="B72">
        <v>9</v>
      </c>
      <c r="C72">
        <v>3</v>
      </c>
      <c r="D72" t="s">
        <v>184</v>
      </c>
      <c r="E72">
        <v>4</v>
      </c>
      <c r="F72">
        <v>3</v>
      </c>
      <c r="G72" t="s">
        <v>188</v>
      </c>
      <c r="H72">
        <v>3</v>
      </c>
      <c r="I72">
        <v>3</v>
      </c>
      <c r="L72">
        <v>3</v>
      </c>
      <c r="M72">
        <v>0</v>
      </c>
      <c r="N72">
        <v>0</v>
      </c>
      <c r="O72">
        <v>3</v>
      </c>
      <c r="P72" t="s">
        <v>63</v>
      </c>
      <c r="Q72">
        <v>7</v>
      </c>
      <c r="R72">
        <v>3</v>
      </c>
      <c r="S72" t="s">
        <v>63</v>
      </c>
      <c r="T72">
        <v>-3</v>
      </c>
      <c r="U72">
        <v>3</v>
      </c>
      <c r="V72" t="s">
        <v>63</v>
      </c>
      <c r="W72">
        <v>-1</v>
      </c>
      <c r="X72">
        <v>3</v>
      </c>
    </row>
    <row r="73" spans="1:54" x14ac:dyDescent="0.25">
      <c r="A73" t="s">
        <v>12</v>
      </c>
      <c r="B73">
        <v>9</v>
      </c>
      <c r="C73">
        <v>4</v>
      </c>
      <c r="D73" t="s">
        <v>181</v>
      </c>
      <c r="E73">
        <v>4</v>
      </c>
      <c r="F73">
        <v>4</v>
      </c>
      <c r="G73" t="s">
        <v>181</v>
      </c>
      <c r="H73">
        <v>3</v>
      </c>
      <c r="I73">
        <v>4</v>
      </c>
      <c r="L73">
        <v>4</v>
      </c>
      <c r="M73">
        <v>0</v>
      </c>
      <c r="N73">
        <v>0</v>
      </c>
      <c r="O73">
        <v>4</v>
      </c>
      <c r="P73" t="s">
        <v>123</v>
      </c>
      <c r="Q73">
        <v>7</v>
      </c>
      <c r="R73">
        <v>4</v>
      </c>
      <c r="S73" t="s">
        <v>123</v>
      </c>
      <c r="T73">
        <v>-3</v>
      </c>
      <c r="U73">
        <v>4</v>
      </c>
      <c r="V73" t="s">
        <v>123</v>
      </c>
      <c r="W73">
        <v>-1</v>
      </c>
      <c r="X73">
        <v>4</v>
      </c>
    </row>
    <row r="74" spans="1:54" x14ac:dyDescent="0.25">
      <c r="A74" t="s">
        <v>253</v>
      </c>
      <c r="B74">
        <v>-26</v>
      </c>
      <c r="C74">
        <v>1</v>
      </c>
      <c r="D74" t="s">
        <v>262</v>
      </c>
      <c r="E74">
        <v>-5</v>
      </c>
      <c r="F74">
        <v>1</v>
      </c>
      <c r="G74" t="s">
        <v>262</v>
      </c>
      <c r="H74">
        <v>1</v>
      </c>
      <c r="I74">
        <v>1</v>
      </c>
      <c r="L74">
        <v>1</v>
      </c>
      <c r="M74" t="s">
        <v>211</v>
      </c>
      <c r="N74">
        <v>0</v>
      </c>
      <c r="O74">
        <v>1</v>
      </c>
      <c r="P74" t="s">
        <v>218</v>
      </c>
      <c r="Q74">
        <v>8</v>
      </c>
      <c r="R74">
        <v>1</v>
      </c>
      <c r="S74" t="s">
        <v>265</v>
      </c>
      <c r="T74">
        <v>-10</v>
      </c>
      <c r="U74">
        <v>1</v>
      </c>
      <c r="V74" t="s">
        <v>270</v>
      </c>
      <c r="W74">
        <v>-8</v>
      </c>
      <c r="X74">
        <v>1</v>
      </c>
    </row>
    <row r="75" spans="1:54" x14ac:dyDescent="0.25">
      <c r="A75" t="s">
        <v>254</v>
      </c>
      <c r="B75">
        <v>-26</v>
      </c>
      <c r="C75">
        <v>2</v>
      </c>
      <c r="D75" t="s">
        <v>254</v>
      </c>
      <c r="E75">
        <v>-5</v>
      </c>
      <c r="F75">
        <v>2</v>
      </c>
      <c r="G75" t="s">
        <v>254</v>
      </c>
      <c r="H75">
        <v>1</v>
      </c>
      <c r="I75">
        <v>2</v>
      </c>
      <c r="L75">
        <v>2</v>
      </c>
      <c r="M75">
        <v>0</v>
      </c>
      <c r="N75">
        <v>0</v>
      </c>
      <c r="O75">
        <v>2</v>
      </c>
      <c r="P75" t="s">
        <v>266</v>
      </c>
      <c r="Q75">
        <v>8</v>
      </c>
      <c r="R75">
        <v>2</v>
      </c>
      <c r="S75" t="s">
        <v>267</v>
      </c>
      <c r="T75">
        <v>-10</v>
      </c>
      <c r="U75">
        <v>2</v>
      </c>
      <c r="V75" t="s">
        <v>218</v>
      </c>
      <c r="W75">
        <v>-8</v>
      </c>
      <c r="X75">
        <v>2</v>
      </c>
    </row>
    <row r="76" spans="1:54" x14ac:dyDescent="0.25">
      <c r="A76" t="s">
        <v>255</v>
      </c>
      <c r="B76">
        <v>-26</v>
      </c>
      <c r="C76">
        <v>3</v>
      </c>
      <c r="D76" t="s">
        <v>259</v>
      </c>
      <c r="E76">
        <v>-5</v>
      </c>
      <c r="F76">
        <v>3</v>
      </c>
      <c r="G76" t="s">
        <v>259</v>
      </c>
      <c r="H76">
        <v>1</v>
      </c>
      <c r="I76">
        <v>3</v>
      </c>
      <c r="L76">
        <v>3</v>
      </c>
      <c r="M76">
        <v>0</v>
      </c>
      <c r="N76">
        <v>0</v>
      </c>
      <c r="O76">
        <v>3</v>
      </c>
      <c r="P76" t="s">
        <v>268</v>
      </c>
      <c r="Q76">
        <v>8</v>
      </c>
      <c r="R76">
        <v>3</v>
      </c>
      <c r="S76" t="s">
        <v>255</v>
      </c>
      <c r="T76">
        <v>-10</v>
      </c>
      <c r="U76">
        <v>3</v>
      </c>
      <c r="V76" t="s">
        <v>266</v>
      </c>
      <c r="W76">
        <v>-8</v>
      </c>
      <c r="X76">
        <v>3</v>
      </c>
      <c r="AA76">
        <v>1</v>
      </c>
      <c r="AB76" t="s">
        <v>189</v>
      </c>
      <c r="AC76">
        <v>-13</v>
      </c>
      <c r="AD76">
        <v>1</v>
      </c>
      <c r="AE76" t="s">
        <v>191</v>
      </c>
      <c r="AF76">
        <v>9</v>
      </c>
      <c r="AG76">
        <v>1</v>
      </c>
      <c r="AH76" t="s">
        <v>186</v>
      </c>
      <c r="AI76">
        <v>-14</v>
      </c>
      <c r="AJ76">
        <v>1</v>
      </c>
      <c r="AK76" t="s">
        <v>189</v>
      </c>
      <c r="AL76">
        <v>-4</v>
      </c>
      <c r="AM76">
        <v>1</v>
      </c>
      <c r="AN76" t="s">
        <v>189</v>
      </c>
      <c r="AO76">
        <v>1</v>
      </c>
      <c r="AP76">
        <v>1</v>
      </c>
      <c r="AQ76" t="s">
        <v>189</v>
      </c>
      <c r="AR76">
        <v>6</v>
      </c>
      <c r="AS76">
        <v>1</v>
      </c>
      <c r="AT76" t="s">
        <v>189</v>
      </c>
      <c r="AU76">
        <v>-25</v>
      </c>
      <c r="AV76">
        <v>1</v>
      </c>
      <c r="AW76" t="s">
        <v>128</v>
      </c>
      <c r="AX76">
        <v>14</v>
      </c>
      <c r="AY76">
        <v>1</v>
      </c>
      <c r="AZ76" t="s">
        <v>128</v>
      </c>
      <c r="BA76">
        <v>-1</v>
      </c>
      <c r="BB76">
        <v>1</v>
      </c>
    </row>
    <row r="77" spans="1:54" x14ac:dyDescent="0.25">
      <c r="A77" t="s">
        <v>256</v>
      </c>
      <c r="B77">
        <v>-26</v>
      </c>
      <c r="C77">
        <v>4</v>
      </c>
      <c r="D77" t="s">
        <v>256</v>
      </c>
      <c r="E77">
        <v>-5</v>
      </c>
      <c r="F77">
        <v>4</v>
      </c>
      <c r="G77" t="s">
        <v>256</v>
      </c>
      <c r="H77">
        <v>1</v>
      </c>
      <c r="I77">
        <v>4</v>
      </c>
      <c r="L77">
        <v>4</v>
      </c>
      <c r="M77">
        <v>0</v>
      </c>
      <c r="N77">
        <v>0</v>
      </c>
      <c r="O77">
        <v>4</v>
      </c>
      <c r="P77" t="s">
        <v>276</v>
      </c>
      <c r="Q77">
        <v>8</v>
      </c>
      <c r="R77">
        <v>4</v>
      </c>
      <c r="S77" t="s">
        <v>268</v>
      </c>
      <c r="T77">
        <v>-10</v>
      </c>
      <c r="U77">
        <v>4</v>
      </c>
      <c r="V77" t="s">
        <v>276</v>
      </c>
      <c r="W77">
        <v>-8</v>
      </c>
      <c r="X77">
        <v>4</v>
      </c>
      <c r="AA77">
        <v>2</v>
      </c>
      <c r="AB77" t="s">
        <v>186</v>
      </c>
      <c r="AC77">
        <v>-13</v>
      </c>
      <c r="AD77">
        <v>2</v>
      </c>
      <c r="AE77" t="s">
        <v>189</v>
      </c>
      <c r="AF77">
        <v>9</v>
      </c>
      <c r="AG77">
        <v>2</v>
      </c>
      <c r="AH77" t="s">
        <v>58</v>
      </c>
      <c r="AI77">
        <v>-14</v>
      </c>
      <c r="AJ77">
        <v>2</v>
      </c>
      <c r="AK77" t="s">
        <v>15</v>
      </c>
      <c r="AL77">
        <v>-4</v>
      </c>
      <c r="AM77">
        <v>2</v>
      </c>
      <c r="AN77" t="s">
        <v>128</v>
      </c>
      <c r="AO77">
        <v>1</v>
      </c>
      <c r="AP77">
        <v>2</v>
      </c>
      <c r="AQ77" t="s">
        <v>128</v>
      </c>
      <c r="AR77">
        <v>6</v>
      </c>
      <c r="AS77">
        <v>2</v>
      </c>
      <c r="AT77" t="s">
        <v>128</v>
      </c>
      <c r="AU77">
        <v>-25</v>
      </c>
      <c r="AV77">
        <v>2</v>
      </c>
      <c r="AW77" t="s">
        <v>189</v>
      </c>
      <c r="AX77">
        <v>14</v>
      </c>
      <c r="AY77">
        <v>2</v>
      </c>
      <c r="AZ77" t="s">
        <v>174</v>
      </c>
      <c r="BA77">
        <v>-1</v>
      </c>
      <c r="BB77">
        <v>2</v>
      </c>
    </row>
    <row r="78" spans="1:54" x14ac:dyDescent="0.25">
      <c r="A78" t="s">
        <v>257</v>
      </c>
      <c r="B78">
        <v>-11</v>
      </c>
      <c r="C78">
        <v>1</v>
      </c>
      <c r="D78" t="s">
        <v>258</v>
      </c>
      <c r="E78">
        <v>9</v>
      </c>
      <c r="F78">
        <v>1</v>
      </c>
      <c r="G78" t="s">
        <v>258</v>
      </c>
      <c r="H78">
        <v>-9</v>
      </c>
      <c r="I78">
        <v>1</v>
      </c>
      <c r="L78">
        <v>1</v>
      </c>
      <c r="M78">
        <v>0</v>
      </c>
      <c r="N78">
        <v>0</v>
      </c>
      <c r="O78">
        <v>1</v>
      </c>
      <c r="P78" t="s">
        <v>272</v>
      </c>
      <c r="Q78">
        <v>10</v>
      </c>
      <c r="R78">
        <v>1</v>
      </c>
      <c r="S78" t="s">
        <v>262</v>
      </c>
      <c r="T78">
        <v>-13</v>
      </c>
      <c r="U78">
        <v>1</v>
      </c>
      <c r="V78" t="s">
        <v>272</v>
      </c>
      <c r="W78">
        <v>-18</v>
      </c>
      <c r="X78">
        <v>1</v>
      </c>
      <c r="AA78">
        <v>3</v>
      </c>
      <c r="AB78" t="s">
        <v>85</v>
      </c>
      <c r="AC78">
        <v>-13</v>
      </c>
      <c r="AD78">
        <v>3</v>
      </c>
      <c r="AE78" t="s">
        <v>15</v>
      </c>
      <c r="AF78">
        <v>9</v>
      </c>
      <c r="AG78">
        <v>3</v>
      </c>
      <c r="AH78" t="s">
        <v>50</v>
      </c>
      <c r="AI78">
        <v>-14</v>
      </c>
      <c r="AJ78">
        <v>3</v>
      </c>
      <c r="AK78" t="s">
        <v>181</v>
      </c>
      <c r="AL78">
        <v>-4</v>
      </c>
      <c r="AM78">
        <v>3</v>
      </c>
      <c r="AN78" t="s">
        <v>174</v>
      </c>
      <c r="AO78">
        <v>1</v>
      </c>
      <c r="AP78">
        <v>3</v>
      </c>
      <c r="AQ78" t="s">
        <v>174</v>
      </c>
      <c r="AR78">
        <v>6</v>
      </c>
      <c r="AS78">
        <v>3</v>
      </c>
      <c r="AT78" t="s">
        <v>174</v>
      </c>
      <c r="AU78">
        <v>-25</v>
      </c>
      <c r="AV78">
        <v>3</v>
      </c>
      <c r="AW78" t="s">
        <v>65</v>
      </c>
      <c r="AX78">
        <v>14</v>
      </c>
      <c r="AY78">
        <v>3</v>
      </c>
      <c r="AZ78" t="s">
        <v>65</v>
      </c>
      <c r="BA78">
        <v>-1</v>
      </c>
      <c r="BB78">
        <v>3</v>
      </c>
    </row>
    <row r="79" spans="1:54" x14ac:dyDescent="0.25">
      <c r="A79" t="s">
        <v>258</v>
      </c>
      <c r="B79">
        <v>-11</v>
      </c>
      <c r="C79">
        <v>2</v>
      </c>
      <c r="D79" t="s">
        <v>273</v>
      </c>
      <c r="E79">
        <v>9</v>
      </c>
      <c r="F79">
        <v>2</v>
      </c>
      <c r="G79" t="s">
        <v>275</v>
      </c>
      <c r="H79">
        <v>-9</v>
      </c>
      <c r="I79">
        <v>2</v>
      </c>
      <c r="L79">
        <v>2</v>
      </c>
      <c r="M79">
        <v>0</v>
      </c>
      <c r="N79">
        <v>0</v>
      </c>
      <c r="O79">
        <v>2</v>
      </c>
      <c r="P79" t="s">
        <v>254</v>
      </c>
      <c r="Q79">
        <v>10</v>
      </c>
      <c r="R79">
        <v>2</v>
      </c>
      <c r="S79" t="s">
        <v>254</v>
      </c>
      <c r="T79">
        <v>-13</v>
      </c>
      <c r="U79">
        <v>2</v>
      </c>
      <c r="V79" t="s">
        <v>257</v>
      </c>
      <c r="W79">
        <v>-18</v>
      </c>
      <c r="X79">
        <v>2</v>
      </c>
      <c r="AA79">
        <v>4</v>
      </c>
      <c r="AB79" t="s">
        <v>184</v>
      </c>
      <c r="AC79">
        <v>-13</v>
      </c>
      <c r="AD79">
        <v>4</v>
      </c>
      <c r="AE79" t="s">
        <v>184</v>
      </c>
      <c r="AF79">
        <v>9</v>
      </c>
      <c r="AG79">
        <v>4</v>
      </c>
      <c r="AH79" t="s">
        <v>123</v>
      </c>
      <c r="AI79">
        <v>-14</v>
      </c>
      <c r="AJ79">
        <v>4</v>
      </c>
      <c r="AK79" t="s">
        <v>114</v>
      </c>
      <c r="AL79">
        <v>-4</v>
      </c>
      <c r="AM79">
        <v>4</v>
      </c>
      <c r="AN79" t="s">
        <v>114</v>
      </c>
      <c r="AO79">
        <v>1</v>
      </c>
      <c r="AP79">
        <v>4</v>
      </c>
      <c r="AQ79" t="s">
        <v>114</v>
      </c>
      <c r="AR79">
        <v>6</v>
      </c>
      <c r="AS79">
        <v>4</v>
      </c>
      <c r="AT79" t="s">
        <v>114</v>
      </c>
      <c r="AU79">
        <v>-25</v>
      </c>
      <c r="AV79">
        <v>4</v>
      </c>
      <c r="AW79" t="s">
        <v>114</v>
      </c>
      <c r="AX79">
        <v>14</v>
      </c>
      <c r="AY79">
        <v>4</v>
      </c>
      <c r="AZ79" t="s">
        <v>114</v>
      </c>
      <c r="BA79">
        <v>-1</v>
      </c>
      <c r="BB79">
        <v>4</v>
      </c>
    </row>
    <row r="80" spans="1:54" x14ac:dyDescent="0.25">
      <c r="A80" t="s">
        <v>259</v>
      </c>
      <c r="B80">
        <v>-11</v>
      </c>
      <c r="C80">
        <v>3</v>
      </c>
      <c r="D80" t="s">
        <v>263</v>
      </c>
      <c r="E80">
        <v>9</v>
      </c>
      <c r="F80">
        <v>3</v>
      </c>
      <c r="G80" t="s">
        <v>266</v>
      </c>
      <c r="H80">
        <v>-9</v>
      </c>
      <c r="I80">
        <v>3</v>
      </c>
      <c r="L80">
        <v>3</v>
      </c>
      <c r="M80">
        <v>0</v>
      </c>
      <c r="N80">
        <v>0</v>
      </c>
      <c r="O80">
        <v>3</v>
      </c>
      <c r="P80" t="s">
        <v>259</v>
      </c>
      <c r="Q80">
        <v>10</v>
      </c>
      <c r="R80">
        <v>3</v>
      </c>
      <c r="S80" t="s">
        <v>259</v>
      </c>
      <c r="T80">
        <v>-13</v>
      </c>
      <c r="U80">
        <v>3</v>
      </c>
      <c r="V80" t="s">
        <v>267</v>
      </c>
      <c r="W80">
        <v>-18</v>
      </c>
      <c r="X80">
        <v>3</v>
      </c>
      <c r="AA80">
        <v>1</v>
      </c>
      <c r="AB80" t="s">
        <v>58</v>
      </c>
      <c r="AC80">
        <v>2</v>
      </c>
      <c r="AD80">
        <v>1</v>
      </c>
      <c r="AE80" t="s">
        <v>128</v>
      </c>
      <c r="AF80">
        <v>-6</v>
      </c>
      <c r="AG80">
        <v>1</v>
      </c>
      <c r="AH80" t="s">
        <v>191</v>
      </c>
      <c r="AI80">
        <v>-4</v>
      </c>
      <c r="AJ80">
        <v>1</v>
      </c>
      <c r="AK80" t="s">
        <v>58</v>
      </c>
      <c r="AL80">
        <v>1</v>
      </c>
      <c r="AM80">
        <v>1</v>
      </c>
      <c r="AN80" t="s">
        <v>58</v>
      </c>
      <c r="AO80">
        <v>-2</v>
      </c>
      <c r="AP80">
        <v>1</v>
      </c>
      <c r="AQ80" t="s">
        <v>53</v>
      </c>
      <c r="AR80">
        <v>1</v>
      </c>
      <c r="AS80">
        <v>1</v>
      </c>
      <c r="AT80" t="s">
        <v>53</v>
      </c>
      <c r="AU80">
        <v>2</v>
      </c>
      <c r="AV80">
        <v>1</v>
      </c>
      <c r="AW80" t="s">
        <v>53</v>
      </c>
      <c r="AX80">
        <v>-14</v>
      </c>
      <c r="AY80">
        <v>1</v>
      </c>
      <c r="AZ80" t="s">
        <v>58</v>
      </c>
      <c r="BA80">
        <v>5</v>
      </c>
      <c r="BB80">
        <v>1</v>
      </c>
    </row>
    <row r="81" spans="1:54" x14ac:dyDescent="0.25">
      <c r="A81" t="s">
        <v>260</v>
      </c>
      <c r="B81">
        <v>-11</v>
      </c>
      <c r="C81">
        <v>4</v>
      </c>
      <c r="D81" t="s">
        <v>260</v>
      </c>
      <c r="E81">
        <v>9</v>
      </c>
      <c r="F81">
        <v>4</v>
      </c>
      <c r="G81" t="s">
        <v>260</v>
      </c>
      <c r="H81">
        <v>-9</v>
      </c>
      <c r="I81">
        <v>4</v>
      </c>
      <c r="L81">
        <v>4</v>
      </c>
      <c r="M81">
        <v>0</v>
      </c>
      <c r="N81">
        <v>0</v>
      </c>
      <c r="O81">
        <v>4</v>
      </c>
      <c r="P81" t="s">
        <v>256</v>
      </c>
      <c r="Q81">
        <v>10</v>
      </c>
      <c r="R81">
        <v>4</v>
      </c>
      <c r="S81" t="s">
        <v>256</v>
      </c>
      <c r="T81">
        <v>-13</v>
      </c>
      <c r="U81">
        <v>4</v>
      </c>
      <c r="V81" t="s">
        <v>260</v>
      </c>
      <c r="W81">
        <v>-18</v>
      </c>
      <c r="X81">
        <v>4</v>
      </c>
      <c r="AA81">
        <v>2</v>
      </c>
      <c r="AB81" t="s">
        <v>284</v>
      </c>
      <c r="AC81">
        <v>2</v>
      </c>
      <c r="AD81">
        <v>2</v>
      </c>
      <c r="AE81" t="s">
        <v>61</v>
      </c>
      <c r="AF81">
        <v>-6</v>
      </c>
      <c r="AG81">
        <v>2</v>
      </c>
      <c r="AH81" t="s">
        <v>174</v>
      </c>
      <c r="AI81">
        <v>-4</v>
      </c>
      <c r="AJ81">
        <v>2</v>
      </c>
      <c r="AK81" t="s">
        <v>97</v>
      </c>
      <c r="AL81">
        <v>1</v>
      </c>
      <c r="AM81">
        <v>2</v>
      </c>
      <c r="AN81" t="s">
        <v>97</v>
      </c>
      <c r="AO81">
        <v>-2</v>
      </c>
      <c r="AP81">
        <v>2</v>
      </c>
      <c r="AQ81" t="s">
        <v>97</v>
      </c>
      <c r="AR81">
        <v>1</v>
      </c>
      <c r="AS81">
        <v>2</v>
      </c>
      <c r="AT81" t="s">
        <v>97</v>
      </c>
      <c r="AU81">
        <v>2</v>
      </c>
      <c r="AV81">
        <v>2</v>
      </c>
      <c r="AW81" t="s">
        <v>97</v>
      </c>
      <c r="AX81">
        <v>-14</v>
      </c>
      <c r="AY81">
        <v>2</v>
      </c>
      <c r="AZ81" t="s">
        <v>97</v>
      </c>
      <c r="BA81">
        <v>5</v>
      </c>
      <c r="BB81">
        <v>2</v>
      </c>
    </row>
    <row r="82" spans="1:54" x14ac:dyDescent="0.25">
      <c r="A82" t="s">
        <v>261</v>
      </c>
      <c r="B82">
        <v>0</v>
      </c>
      <c r="C82">
        <v>1</v>
      </c>
      <c r="D82" t="s">
        <v>257</v>
      </c>
      <c r="E82">
        <v>-2</v>
      </c>
      <c r="F82">
        <v>1</v>
      </c>
      <c r="G82" t="s">
        <v>257</v>
      </c>
      <c r="H82">
        <v>-23</v>
      </c>
      <c r="I82">
        <v>1</v>
      </c>
      <c r="L82">
        <v>1</v>
      </c>
      <c r="M82">
        <v>0</v>
      </c>
      <c r="N82">
        <v>0</v>
      </c>
      <c r="O82">
        <v>1</v>
      </c>
      <c r="P82" t="s">
        <v>265</v>
      </c>
      <c r="Q82">
        <v>-8</v>
      </c>
      <c r="R82">
        <v>1</v>
      </c>
      <c r="S82" t="s">
        <v>282</v>
      </c>
      <c r="T82">
        <v>-4</v>
      </c>
      <c r="U82">
        <v>1</v>
      </c>
      <c r="V82" t="s">
        <v>277</v>
      </c>
      <c r="W82">
        <v>-12</v>
      </c>
      <c r="X82">
        <v>1</v>
      </c>
      <c r="AA82">
        <v>3</v>
      </c>
      <c r="AB82" t="s">
        <v>50</v>
      </c>
      <c r="AC82">
        <v>2</v>
      </c>
      <c r="AD82">
        <v>3</v>
      </c>
      <c r="AE82" t="s">
        <v>183</v>
      </c>
      <c r="AF82">
        <v>-6</v>
      </c>
      <c r="AG82">
        <v>3</v>
      </c>
      <c r="AH82" t="s">
        <v>181</v>
      </c>
      <c r="AI82">
        <v>-4</v>
      </c>
      <c r="AJ82">
        <v>3</v>
      </c>
      <c r="AK82" t="s">
        <v>63</v>
      </c>
      <c r="AL82">
        <v>1</v>
      </c>
      <c r="AM82">
        <v>3</v>
      </c>
      <c r="AN82" t="s">
        <v>85</v>
      </c>
      <c r="AO82">
        <v>-2</v>
      </c>
      <c r="AP82">
        <v>3</v>
      </c>
      <c r="AQ82" t="s">
        <v>85</v>
      </c>
      <c r="AR82">
        <v>1</v>
      </c>
      <c r="AS82">
        <v>3</v>
      </c>
      <c r="AT82" t="s">
        <v>85</v>
      </c>
      <c r="AU82">
        <v>2</v>
      </c>
      <c r="AV82">
        <v>3</v>
      </c>
      <c r="AW82" t="s">
        <v>85</v>
      </c>
      <c r="AX82">
        <v>-14</v>
      </c>
      <c r="AY82">
        <v>3</v>
      </c>
      <c r="AZ82" t="s">
        <v>85</v>
      </c>
      <c r="BA82">
        <v>5</v>
      </c>
      <c r="BB82">
        <v>3</v>
      </c>
    </row>
    <row r="83" spans="1:54" x14ac:dyDescent="0.25">
      <c r="A83" t="s">
        <v>262</v>
      </c>
      <c r="B83">
        <v>0</v>
      </c>
      <c r="C83">
        <v>2</v>
      </c>
      <c r="D83" t="s">
        <v>274</v>
      </c>
      <c r="E83">
        <v>-2</v>
      </c>
      <c r="F83">
        <v>2</v>
      </c>
      <c r="G83" t="s">
        <v>261</v>
      </c>
      <c r="H83">
        <v>-23</v>
      </c>
      <c r="I83">
        <v>2</v>
      </c>
      <c r="L83">
        <v>2</v>
      </c>
      <c r="M83">
        <v>0</v>
      </c>
      <c r="N83">
        <v>0</v>
      </c>
      <c r="O83">
        <v>2</v>
      </c>
      <c r="P83" t="s">
        <v>261</v>
      </c>
      <c r="Q83">
        <v>-8</v>
      </c>
      <c r="R83">
        <v>2</v>
      </c>
      <c r="S83" t="s">
        <v>257</v>
      </c>
      <c r="T83">
        <v>-4</v>
      </c>
      <c r="U83">
        <v>2</v>
      </c>
      <c r="V83" t="s">
        <v>258</v>
      </c>
      <c r="W83">
        <v>-12</v>
      </c>
      <c r="X83">
        <v>2</v>
      </c>
      <c r="AA83">
        <v>4</v>
      </c>
      <c r="AB83" t="s">
        <v>123</v>
      </c>
      <c r="AC83">
        <v>2</v>
      </c>
      <c r="AD83">
        <v>4</v>
      </c>
      <c r="AE83" t="s">
        <v>85</v>
      </c>
      <c r="AF83">
        <v>-6</v>
      </c>
      <c r="AG83">
        <v>4</v>
      </c>
      <c r="AH83" t="s">
        <v>12</v>
      </c>
      <c r="AI83">
        <v>-4</v>
      </c>
      <c r="AJ83">
        <v>4</v>
      </c>
      <c r="AK83" t="s">
        <v>123</v>
      </c>
      <c r="AL83">
        <v>1</v>
      </c>
      <c r="AM83">
        <v>4</v>
      </c>
      <c r="AN83" t="s">
        <v>12</v>
      </c>
      <c r="AO83">
        <v>-2</v>
      </c>
      <c r="AP83">
        <v>4</v>
      </c>
      <c r="AQ83" t="s">
        <v>12</v>
      </c>
      <c r="AR83">
        <v>1</v>
      </c>
      <c r="AS83">
        <v>4</v>
      </c>
      <c r="AT83" t="s">
        <v>12</v>
      </c>
      <c r="AU83">
        <v>2</v>
      </c>
      <c r="AV83">
        <v>4</v>
      </c>
      <c r="AW83" t="s">
        <v>12</v>
      </c>
      <c r="AX83">
        <v>-14</v>
      </c>
      <c r="AY83">
        <v>4</v>
      </c>
      <c r="AZ83" t="s">
        <v>12</v>
      </c>
      <c r="BA83">
        <v>5</v>
      </c>
      <c r="BB83">
        <v>4</v>
      </c>
    </row>
    <row r="84" spans="1:54" x14ac:dyDescent="0.25">
      <c r="A84" t="s">
        <v>263</v>
      </c>
      <c r="B84">
        <v>0</v>
      </c>
      <c r="C84">
        <v>3</v>
      </c>
      <c r="D84" t="s">
        <v>255</v>
      </c>
      <c r="E84">
        <v>-2</v>
      </c>
      <c r="F84">
        <v>3</v>
      </c>
      <c r="G84" t="s">
        <v>255</v>
      </c>
      <c r="H84">
        <v>-23</v>
      </c>
      <c r="I84">
        <v>3</v>
      </c>
      <c r="L84">
        <v>3</v>
      </c>
      <c r="M84">
        <v>0</v>
      </c>
      <c r="N84">
        <v>0</v>
      </c>
      <c r="O84">
        <v>3</v>
      </c>
      <c r="P84" t="s">
        <v>275</v>
      </c>
      <c r="Q84">
        <v>-8</v>
      </c>
      <c r="R84">
        <v>3</v>
      </c>
      <c r="S84" t="s">
        <v>275</v>
      </c>
      <c r="T84">
        <v>-4</v>
      </c>
      <c r="U84">
        <v>3</v>
      </c>
      <c r="V84" t="s">
        <v>283</v>
      </c>
      <c r="W84">
        <v>-12</v>
      </c>
      <c r="X84">
        <v>3</v>
      </c>
      <c r="AA84">
        <v>1</v>
      </c>
      <c r="AB84" t="s">
        <v>183</v>
      </c>
      <c r="AC84">
        <v>9</v>
      </c>
      <c r="AD84">
        <v>1</v>
      </c>
      <c r="AE84" t="s">
        <v>53</v>
      </c>
      <c r="AF84">
        <v>15</v>
      </c>
      <c r="AG84">
        <v>1</v>
      </c>
      <c r="AH84" t="s">
        <v>128</v>
      </c>
      <c r="AI84">
        <v>-12</v>
      </c>
      <c r="AJ84">
        <v>1</v>
      </c>
      <c r="AK84" t="s">
        <v>191</v>
      </c>
      <c r="AL84">
        <v>-5</v>
      </c>
      <c r="AM84">
        <v>1</v>
      </c>
      <c r="AN84" t="s">
        <v>183</v>
      </c>
      <c r="AO84">
        <v>0</v>
      </c>
      <c r="AP84">
        <v>1</v>
      </c>
      <c r="AQ84" t="s">
        <v>58</v>
      </c>
      <c r="AR84">
        <v>21</v>
      </c>
      <c r="AS84">
        <v>1</v>
      </c>
      <c r="AT84" t="s">
        <v>58</v>
      </c>
      <c r="AU84">
        <v>-11</v>
      </c>
      <c r="AV84">
        <v>1</v>
      </c>
      <c r="AW84" t="s">
        <v>183</v>
      </c>
      <c r="AX84">
        <v>-18</v>
      </c>
      <c r="AY84">
        <v>1</v>
      </c>
      <c r="AZ84" t="s">
        <v>183</v>
      </c>
      <c r="BA84">
        <v>6</v>
      </c>
      <c r="BB84">
        <v>1</v>
      </c>
    </row>
    <row r="85" spans="1:54" x14ac:dyDescent="0.25">
      <c r="A85" t="s">
        <v>264</v>
      </c>
      <c r="B85">
        <v>0</v>
      </c>
      <c r="C85">
        <v>4</v>
      </c>
      <c r="D85" t="s">
        <v>264</v>
      </c>
      <c r="E85">
        <v>-2</v>
      </c>
      <c r="F85">
        <v>4</v>
      </c>
      <c r="G85" t="s">
        <v>264</v>
      </c>
      <c r="H85">
        <v>-23</v>
      </c>
      <c r="I85">
        <v>4</v>
      </c>
      <c r="L85">
        <v>4</v>
      </c>
      <c r="M85">
        <v>0</v>
      </c>
      <c r="N85">
        <v>0</v>
      </c>
      <c r="O85">
        <v>4</v>
      </c>
      <c r="P85" t="s">
        <v>264</v>
      </c>
      <c r="Q85">
        <v>-8</v>
      </c>
      <c r="R85">
        <v>4</v>
      </c>
      <c r="S85" t="s">
        <v>264</v>
      </c>
      <c r="T85">
        <v>-4</v>
      </c>
      <c r="U85">
        <v>4</v>
      </c>
      <c r="V85" t="s">
        <v>268</v>
      </c>
      <c r="W85">
        <v>-12</v>
      </c>
      <c r="X85">
        <v>4</v>
      </c>
      <c r="AA85">
        <v>2</v>
      </c>
      <c r="AB85" t="s">
        <v>15</v>
      </c>
      <c r="AC85">
        <v>9</v>
      </c>
      <c r="AD85">
        <v>2</v>
      </c>
      <c r="AE85" t="s">
        <v>58</v>
      </c>
      <c r="AF85">
        <v>15</v>
      </c>
      <c r="AG85">
        <v>2</v>
      </c>
      <c r="AH85" t="s">
        <v>183</v>
      </c>
      <c r="AI85">
        <v>-12</v>
      </c>
      <c r="AJ85">
        <v>2</v>
      </c>
      <c r="AK85" t="s">
        <v>183</v>
      </c>
      <c r="AL85">
        <v>-5</v>
      </c>
      <c r="AM85">
        <v>2</v>
      </c>
      <c r="AN85" t="s">
        <v>15</v>
      </c>
      <c r="AO85">
        <v>0</v>
      </c>
      <c r="AP85">
        <v>2</v>
      </c>
      <c r="AQ85" t="s">
        <v>15</v>
      </c>
      <c r="AR85">
        <v>21</v>
      </c>
      <c r="AS85">
        <v>2</v>
      </c>
      <c r="AT85" t="s">
        <v>183</v>
      </c>
      <c r="AU85">
        <v>-11</v>
      </c>
      <c r="AV85">
        <v>2</v>
      </c>
      <c r="AW85" t="s">
        <v>15</v>
      </c>
      <c r="AX85">
        <v>-18</v>
      </c>
      <c r="AY85">
        <v>2</v>
      </c>
      <c r="AZ85" t="s">
        <v>15</v>
      </c>
      <c r="BA85">
        <v>6</v>
      </c>
      <c r="BB85">
        <v>2</v>
      </c>
    </row>
    <row r="86" spans="1:54" x14ac:dyDescent="0.25">
      <c r="A86" t="s">
        <v>265</v>
      </c>
      <c r="B86">
        <v>-1</v>
      </c>
      <c r="C86">
        <v>1</v>
      </c>
      <c r="D86" t="s">
        <v>265</v>
      </c>
      <c r="E86">
        <v>3</v>
      </c>
      <c r="F86">
        <v>1</v>
      </c>
      <c r="G86" t="s">
        <v>272</v>
      </c>
      <c r="H86">
        <v>-14</v>
      </c>
      <c r="I86">
        <v>1</v>
      </c>
      <c r="L86">
        <v>1</v>
      </c>
      <c r="M86">
        <v>0</v>
      </c>
      <c r="N86">
        <v>0</v>
      </c>
      <c r="O86">
        <v>1</v>
      </c>
      <c r="P86" t="s">
        <v>277</v>
      </c>
      <c r="Q86">
        <v>-13</v>
      </c>
      <c r="R86">
        <v>1</v>
      </c>
      <c r="S86" t="s">
        <v>218</v>
      </c>
      <c r="T86">
        <v>-10</v>
      </c>
      <c r="U86">
        <v>1</v>
      </c>
      <c r="V86" t="s">
        <v>271</v>
      </c>
      <c r="W86">
        <v>-1</v>
      </c>
      <c r="X86">
        <v>1</v>
      </c>
      <c r="AA86">
        <v>3</v>
      </c>
      <c r="AB86" t="s">
        <v>174</v>
      </c>
      <c r="AC86">
        <v>9</v>
      </c>
      <c r="AD86">
        <v>3</v>
      </c>
      <c r="AE86" t="s">
        <v>50</v>
      </c>
      <c r="AF86">
        <v>15</v>
      </c>
      <c r="AG86">
        <v>3</v>
      </c>
      <c r="AH86" t="s">
        <v>63</v>
      </c>
      <c r="AI86">
        <v>-12</v>
      </c>
      <c r="AJ86">
        <v>3</v>
      </c>
      <c r="AK86" t="s">
        <v>85</v>
      </c>
      <c r="AL86">
        <v>-5</v>
      </c>
      <c r="AM86">
        <v>3</v>
      </c>
      <c r="AN86" t="s">
        <v>63</v>
      </c>
      <c r="AO86">
        <v>0</v>
      </c>
      <c r="AP86">
        <v>3</v>
      </c>
      <c r="AQ86" t="s">
        <v>63</v>
      </c>
      <c r="AR86">
        <v>21</v>
      </c>
      <c r="AS86">
        <v>3</v>
      </c>
      <c r="AT86" t="s">
        <v>180</v>
      </c>
      <c r="AU86">
        <v>-21</v>
      </c>
      <c r="AV86">
        <v>3</v>
      </c>
      <c r="AW86" t="s">
        <v>123</v>
      </c>
      <c r="AX86">
        <v>-18</v>
      </c>
      <c r="AY86">
        <v>3</v>
      </c>
      <c r="AZ86" t="s">
        <v>123</v>
      </c>
      <c r="BA86">
        <v>6</v>
      </c>
      <c r="BB86">
        <v>3</v>
      </c>
    </row>
    <row r="87" spans="1:54" x14ac:dyDescent="0.25">
      <c r="A87" t="s">
        <v>266</v>
      </c>
      <c r="B87">
        <v>-1</v>
      </c>
      <c r="C87">
        <v>2</v>
      </c>
      <c r="D87" t="s">
        <v>266</v>
      </c>
      <c r="E87">
        <v>3</v>
      </c>
      <c r="F87">
        <v>2</v>
      </c>
      <c r="G87" t="s">
        <v>218</v>
      </c>
      <c r="H87">
        <v>-14</v>
      </c>
      <c r="I87">
        <v>2</v>
      </c>
      <c r="L87">
        <v>2</v>
      </c>
      <c r="M87">
        <v>0</v>
      </c>
      <c r="N87">
        <v>0</v>
      </c>
      <c r="O87">
        <v>2</v>
      </c>
      <c r="P87" t="s">
        <v>278</v>
      </c>
      <c r="Q87">
        <v>-13</v>
      </c>
      <c r="R87">
        <v>2</v>
      </c>
      <c r="S87" t="s">
        <v>266</v>
      </c>
      <c r="T87">
        <v>-10</v>
      </c>
      <c r="U87">
        <v>2</v>
      </c>
      <c r="V87" t="s">
        <v>263</v>
      </c>
      <c r="W87">
        <v>-1</v>
      </c>
      <c r="X87">
        <v>2</v>
      </c>
      <c r="AA87">
        <v>4</v>
      </c>
      <c r="AB87" t="s">
        <v>12</v>
      </c>
      <c r="AC87">
        <v>9</v>
      </c>
      <c r="AD87">
        <v>4</v>
      </c>
      <c r="AE87" t="s">
        <v>123</v>
      </c>
      <c r="AF87">
        <v>15</v>
      </c>
      <c r="AG87">
        <v>4</v>
      </c>
      <c r="AH87" t="s">
        <v>125</v>
      </c>
      <c r="AI87">
        <v>-12</v>
      </c>
      <c r="AJ87">
        <v>4</v>
      </c>
      <c r="AK87" t="s">
        <v>12</v>
      </c>
      <c r="AL87">
        <v>-5</v>
      </c>
      <c r="AM87">
        <v>4</v>
      </c>
      <c r="AN87" t="s">
        <v>123</v>
      </c>
      <c r="AO87">
        <v>0</v>
      </c>
      <c r="AP87">
        <v>4</v>
      </c>
      <c r="AQ87" t="s">
        <v>123</v>
      </c>
      <c r="AR87">
        <v>21</v>
      </c>
      <c r="AS87">
        <v>4</v>
      </c>
      <c r="AT87" t="s">
        <v>123</v>
      </c>
      <c r="AU87">
        <v>-11</v>
      </c>
      <c r="AV87">
        <v>4</v>
      </c>
      <c r="AW87" t="s">
        <v>37</v>
      </c>
      <c r="AX87">
        <v>-18</v>
      </c>
      <c r="AY87">
        <v>4</v>
      </c>
      <c r="AZ87" t="s">
        <v>37</v>
      </c>
      <c r="BA87">
        <v>6</v>
      </c>
      <c r="BB87">
        <v>4</v>
      </c>
    </row>
    <row r="88" spans="1:54" x14ac:dyDescent="0.25">
      <c r="A88" t="s">
        <v>267</v>
      </c>
      <c r="B88">
        <v>-1</v>
      </c>
      <c r="C88">
        <v>3</v>
      </c>
      <c r="D88" t="s">
        <v>267</v>
      </c>
      <c r="E88">
        <v>3</v>
      </c>
      <c r="F88">
        <v>3</v>
      </c>
      <c r="G88" t="s">
        <v>268</v>
      </c>
      <c r="H88">
        <v>-14</v>
      </c>
      <c r="I88">
        <v>3</v>
      </c>
      <c r="L88">
        <v>3</v>
      </c>
      <c r="M88">
        <v>0</v>
      </c>
      <c r="N88">
        <v>0</v>
      </c>
      <c r="O88">
        <v>3</v>
      </c>
      <c r="P88" t="s">
        <v>255</v>
      </c>
      <c r="Q88">
        <v>-13</v>
      </c>
      <c r="R88">
        <v>3</v>
      </c>
      <c r="S88" t="s">
        <v>260</v>
      </c>
      <c r="T88">
        <v>-10</v>
      </c>
      <c r="U88">
        <v>3</v>
      </c>
      <c r="V88" t="s">
        <v>254</v>
      </c>
      <c r="W88">
        <v>-1</v>
      </c>
      <c r="X88">
        <v>3</v>
      </c>
      <c r="AA88">
        <v>1</v>
      </c>
      <c r="AB88" t="s">
        <v>128</v>
      </c>
      <c r="AC88">
        <v>-14</v>
      </c>
      <c r="AD88">
        <v>1</v>
      </c>
      <c r="AE88" t="s">
        <v>284</v>
      </c>
      <c r="AF88">
        <v>-18</v>
      </c>
      <c r="AG88">
        <v>1</v>
      </c>
      <c r="AH88" t="s">
        <v>190</v>
      </c>
      <c r="AI88">
        <v>-21</v>
      </c>
      <c r="AJ88">
        <v>1</v>
      </c>
      <c r="AK88" t="s">
        <v>128</v>
      </c>
      <c r="AL88">
        <v>-3</v>
      </c>
      <c r="AM88">
        <v>1</v>
      </c>
      <c r="AN88" t="s">
        <v>191</v>
      </c>
      <c r="AO88">
        <v>-14</v>
      </c>
      <c r="AP88">
        <v>1</v>
      </c>
      <c r="AQ88" t="s">
        <v>183</v>
      </c>
      <c r="AR88">
        <v>-13</v>
      </c>
      <c r="AS88">
        <v>1</v>
      </c>
      <c r="AT88" t="s">
        <v>191</v>
      </c>
      <c r="AU88">
        <v>-4</v>
      </c>
      <c r="AV88">
        <v>1</v>
      </c>
      <c r="AW88" t="s">
        <v>191</v>
      </c>
      <c r="AX88">
        <v>25</v>
      </c>
      <c r="AY88">
        <v>1</v>
      </c>
      <c r="AZ88" t="s">
        <v>191</v>
      </c>
      <c r="BA88">
        <v>-11</v>
      </c>
      <c r="BB88">
        <v>1</v>
      </c>
    </row>
    <row r="89" spans="1:54" x14ac:dyDescent="0.25">
      <c r="A89" t="s">
        <v>268</v>
      </c>
      <c r="B89">
        <v>-1</v>
      </c>
      <c r="C89">
        <v>4</v>
      </c>
      <c r="D89" t="s">
        <v>268</v>
      </c>
      <c r="E89">
        <v>3</v>
      </c>
      <c r="F89">
        <v>4</v>
      </c>
      <c r="G89" t="s">
        <v>276</v>
      </c>
      <c r="H89">
        <v>-14</v>
      </c>
      <c r="I89">
        <v>4</v>
      </c>
      <c r="L89">
        <v>4</v>
      </c>
      <c r="M89">
        <v>0</v>
      </c>
      <c r="N89">
        <v>0</v>
      </c>
      <c r="O89">
        <v>4</v>
      </c>
      <c r="P89" t="s">
        <v>260</v>
      </c>
      <c r="Q89">
        <v>-13</v>
      </c>
      <c r="R89">
        <v>4</v>
      </c>
      <c r="S89" t="s">
        <v>276</v>
      </c>
      <c r="T89">
        <v>-10</v>
      </c>
      <c r="U89">
        <v>4</v>
      </c>
      <c r="V89" t="s">
        <v>256</v>
      </c>
      <c r="W89">
        <v>-1</v>
      </c>
      <c r="X89">
        <v>4</v>
      </c>
      <c r="AA89">
        <v>2</v>
      </c>
      <c r="AB89" t="s">
        <v>97</v>
      </c>
      <c r="AC89">
        <v>-14</v>
      </c>
      <c r="AD89">
        <v>2</v>
      </c>
      <c r="AE89" t="s">
        <v>18</v>
      </c>
      <c r="AF89">
        <v>-18</v>
      </c>
      <c r="AG89">
        <v>2</v>
      </c>
      <c r="AH89" t="s">
        <v>189</v>
      </c>
      <c r="AI89">
        <v>-21</v>
      </c>
      <c r="AJ89">
        <v>2</v>
      </c>
      <c r="AK89" t="s">
        <v>174</v>
      </c>
      <c r="AL89">
        <v>-3</v>
      </c>
      <c r="AM89">
        <v>2</v>
      </c>
      <c r="AN89" t="s">
        <v>181</v>
      </c>
      <c r="AO89">
        <v>-14</v>
      </c>
      <c r="AP89">
        <v>2</v>
      </c>
      <c r="AQ89" t="s">
        <v>50</v>
      </c>
      <c r="AR89">
        <v>-13</v>
      </c>
      <c r="AS89">
        <v>2</v>
      </c>
      <c r="AT89" t="s">
        <v>50</v>
      </c>
      <c r="AU89">
        <v>-4</v>
      </c>
      <c r="AV89">
        <v>2</v>
      </c>
      <c r="AW89" t="s">
        <v>50</v>
      </c>
      <c r="AX89">
        <v>25</v>
      </c>
      <c r="AY89">
        <v>2</v>
      </c>
      <c r="AZ89" t="s">
        <v>284</v>
      </c>
      <c r="BA89">
        <v>-11</v>
      </c>
      <c r="BB89">
        <v>2</v>
      </c>
    </row>
    <row r="90" spans="1:54" x14ac:dyDescent="0.25">
      <c r="A90" t="s">
        <v>269</v>
      </c>
      <c r="B90">
        <v>2</v>
      </c>
      <c r="C90">
        <v>1</v>
      </c>
      <c r="D90" t="s">
        <v>111</v>
      </c>
      <c r="E90">
        <v>-13</v>
      </c>
      <c r="F90">
        <v>1</v>
      </c>
      <c r="G90" t="s">
        <v>190</v>
      </c>
      <c r="H90">
        <v>21</v>
      </c>
      <c r="I90">
        <v>1</v>
      </c>
      <c r="L90">
        <v>1</v>
      </c>
      <c r="M90" t="s">
        <v>211</v>
      </c>
      <c r="N90">
        <v>0</v>
      </c>
      <c r="O90">
        <v>1</v>
      </c>
      <c r="P90" t="s">
        <v>279</v>
      </c>
      <c r="Q90">
        <v>4</v>
      </c>
      <c r="R90">
        <v>1</v>
      </c>
      <c r="S90">
        <v>0</v>
      </c>
      <c r="T90">
        <v>0</v>
      </c>
      <c r="U90">
        <v>1</v>
      </c>
      <c r="V90">
        <v>0</v>
      </c>
      <c r="W90">
        <v>0</v>
      </c>
      <c r="X90">
        <v>1</v>
      </c>
      <c r="AA90">
        <v>3</v>
      </c>
      <c r="AB90" t="s">
        <v>188</v>
      </c>
      <c r="AC90">
        <v>-14</v>
      </c>
      <c r="AD90">
        <v>3</v>
      </c>
      <c r="AE90" t="s">
        <v>174</v>
      </c>
      <c r="AF90">
        <v>-18</v>
      </c>
      <c r="AG90">
        <v>3</v>
      </c>
      <c r="AH90" t="s">
        <v>15</v>
      </c>
      <c r="AI90">
        <v>-21</v>
      </c>
      <c r="AJ90">
        <v>3</v>
      </c>
      <c r="AK90" t="s">
        <v>50</v>
      </c>
      <c r="AL90">
        <v>-3</v>
      </c>
      <c r="AM90">
        <v>3</v>
      </c>
      <c r="AN90" t="s">
        <v>50</v>
      </c>
      <c r="AO90">
        <v>-14</v>
      </c>
      <c r="AP90">
        <v>3</v>
      </c>
      <c r="AQ90" t="s">
        <v>210</v>
      </c>
      <c r="AR90">
        <v>-13</v>
      </c>
      <c r="AS90">
        <v>3</v>
      </c>
      <c r="AT90" t="s">
        <v>181</v>
      </c>
      <c r="AU90">
        <v>-4</v>
      </c>
      <c r="AV90">
        <v>3</v>
      </c>
      <c r="AW90" t="s">
        <v>181</v>
      </c>
      <c r="AX90">
        <v>25</v>
      </c>
      <c r="AY90">
        <v>3</v>
      </c>
      <c r="AZ90" t="s">
        <v>181</v>
      </c>
      <c r="BA90">
        <v>-11</v>
      </c>
      <c r="BB90">
        <v>3</v>
      </c>
    </row>
    <row r="91" spans="1:54" x14ac:dyDescent="0.25">
      <c r="A91">
        <v>0</v>
      </c>
      <c r="B91">
        <v>0</v>
      </c>
      <c r="C91">
        <v>2</v>
      </c>
      <c r="D91" t="s">
        <v>190</v>
      </c>
      <c r="E91">
        <v>-13</v>
      </c>
      <c r="F91">
        <v>2</v>
      </c>
      <c r="G91" t="s">
        <v>111</v>
      </c>
      <c r="H91">
        <v>21</v>
      </c>
      <c r="I91">
        <v>2</v>
      </c>
      <c r="L91">
        <v>2</v>
      </c>
      <c r="M91">
        <v>0</v>
      </c>
      <c r="N91">
        <v>0</v>
      </c>
      <c r="O91">
        <v>2</v>
      </c>
      <c r="P91" t="s">
        <v>111</v>
      </c>
      <c r="Q91">
        <v>4</v>
      </c>
      <c r="R91">
        <v>2</v>
      </c>
      <c r="S91">
        <v>0</v>
      </c>
      <c r="T91">
        <v>0</v>
      </c>
      <c r="U91">
        <v>2</v>
      </c>
      <c r="V91">
        <v>0</v>
      </c>
      <c r="W91">
        <v>0</v>
      </c>
      <c r="X91">
        <v>2</v>
      </c>
      <c r="AA91">
        <v>4</v>
      </c>
      <c r="AB91" t="s">
        <v>181</v>
      </c>
      <c r="AC91">
        <v>-14</v>
      </c>
      <c r="AD91">
        <v>4</v>
      </c>
      <c r="AE91" t="s">
        <v>12</v>
      </c>
      <c r="AF91">
        <v>-18</v>
      </c>
      <c r="AG91">
        <v>4</v>
      </c>
      <c r="AH91" t="s">
        <v>184</v>
      </c>
      <c r="AI91">
        <v>-21</v>
      </c>
      <c r="AJ91">
        <v>4</v>
      </c>
      <c r="AK91" t="s">
        <v>65</v>
      </c>
      <c r="AL91">
        <v>-3</v>
      </c>
      <c r="AM91">
        <v>4</v>
      </c>
      <c r="AN91" t="s">
        <v>65</v>
      </c>
      <c r="AO91">
        <v>-14</v>
      </c>
      <c r="AP91">
        <v>4</v>
      </c>
      <c r="AQ91" t="s">
        <v>181</v>
      </c>
      <c r="AR91">
        <v>-13</v>
      </c>
      <c r="AS91">
        <v>4</v>
      </c>
      <c r="AT91" t="s">
        <v>63</v>
      </c>
      <c r="AU91">
        <v>-4</v>
      </c>
      <c r="AV91">
        <v>4</v>
      </c>
      <c r="AW91" t="s">
        <v>63</v>
      </c>
      <c r="AX91">
        <v>25</v>
      </c>
      <c r="AY91">
        <v>4</v>
      </c>
      <c r="AZ91" t="s">
        <v>63</v>
      </c>
      <c r="BA91">
        <v>-11</v>
      </c>
      <c r="BB91">
        <v>4</v>
      </c>
    </row>
    <row r="92" spans="1:54" x14ac:dyDescent="0.25">
      <c r="A92" t="s">
        <v>178</v>
      </c>
      <c r="B92">
        <v>2</v>
      </c>
      <c r="C92">
        <v>3</v>
      </c>
      <c r="D92" t="s">
        <v>185</v>
      </c>
      <c r="E92">
        <v>-13</v>
      </c>
      <c r="F92">
        <v>3</v>
      </c>
      <c r="G92" t="s">
        <v>73</v>
      </c>
      <c r="H92">
        <v>21</v>
      </c>
      <c r="I92">
        <v>3</v>
      </c>
      <c r="L92">
        <v>3</v>
      </c>
      <c r="M92">
        <v>0</v>
      </c>
      <c r="N92">
        <v>0</v>
      </c>
      <c r="O92">
        <v>3</v>
      </c>
      <c r="P92" t="s">
        <v>191</v>
      </c>
      <c r="Q92">
        <v>4</v>
      </c>
      <c r="R92">
        <v>3</v>
      </c>
      <c r="S92">
        <v>0</v>
      </c>
      <c r="T92">
        <v>0</v>
      </c>
      <c r="U92">
        <v>3</v>
      </c>
      <c r="V92">
        <v>0</v>
      </c>
      <c r="W92">
        <v>0</v>
      </c>
      <c r="X92">
        <v>3</v>
      </c>
      <c r="AA92">
        <v>1</v>
      </c>
      <c r="AB92" t="s">
        <v>262</v>
      </c>
      <c r="AC92">
        <v>11</v>
      </c>
      <c r="AD92">
        <v>1</v>
      </c>
      <c r="AE92" t="s">
        <v>262</v>
      </c>
      <c r="AF92">
        <v>31</v>
      </c>
      <c r="AG92">
        <v>1</v>
      </c>
      <c r="AH92" t="s">
        <v>265</v>
      </c>
      <c r="AI92">
        <v>-8</v>
      </c>
      <c r="AJ92">
        <v>1</v>
      </c>
      <c r="AK92" t="s">
        <v>282</v>
      </c>
      <c r="AL92">
        <v>-3</v>
      </c>
      <c r="AM92">
        <v>1</v>
      </c>
      <c r="AN92" t="s">
        <v>282</v>
      </c>
      <c r="AO92">
        <v>0</v>
      </c>
      <c r="AP92">
        <v>1</v>
      </c>
      <c r="AQ92" t="s">
        <v>282</v>
      </c>
      <c r="AR92">
        <v>-5</v>
      </c>
      <c r="AS92">
        <v>1</v>
      </c>
    </row>
    <row r="93" spans="1:54" x14ac:dyDescent="0.25">
      <c r="A93" t="s">
        <v>40</v>
      </c>
      <c r="B93">
        <v>2</v>
      </c>
      <c r="C93">
        <v>4</v>
      </c>
      <c r="D93" t="s">
        <v>73</v>
      </c>
      <c r="E93">
        <v>-13</v>
      </c>
      <c r="F93">
        <v>4</v>
      </c>
      <c r="G93" t="s">
        <v>185</v>
      </c>
      <c r="H93">
        <v>21</v>
      </c>
      <c r="I93">
        <v>4</v>
      </c>
      <c r="L93">
        <v>4</v>
      </c>
      <c r="M93">
        <v>0</v>
      </c>
      <c r="N93">
        <v>0</v>
      </c>
      <c r="O93">
        <v>4</v>
      </c>
      <c r="P93" t="s">
        <v>22</v>
      </c>
      <c r="Q93">
        <v>4</v>
      </c>
      <c r="R93">
        <v>4</v>
      </c>
      <c r="S93">
        <v>0</v>
      </c>
      <c r="T93">
        <v>0</v>
      </c>
      <c r="U93">
        <v>4</v>
      </c>
      <c r="V93">
        <v>0</v>
      </c>
      <c r="W93">
        <v>0</v>
      </c>
      <c r="X93">
        <v>4</v>
      </c>
      <c r="AA93">
        <v>2</v>
      </c>
      <c r="AB93" t="s">
        <v>254</v>
      </c>
      <c r="AC93">
        <v>11</v>
      </c>
      <c r="AD93">
        <v>2</v>
      </c>
      <c r="AE93" t="s">
        <v>254</v>
      </c>
      <c r="AF93">
        <v>31</v>
      </c>
      <c r="AG93">
        <v>2</v>
      </c>
      <c r="AH93" t="s">
        <v>218</v>
      </c>
      <c r="AI93">
        <v>-8</v>
      </c>
      <c r="AJ93">
        <v>2</v>
      </c>
      <c r="AK93" t="s">
        <v>218</v>
      </c>
      <c r="AL93">
        <v>-3</v>
      </c>
      <c r="AM93">
        <v>2</v>
      </c>
      <c r="AN93" t="s">
        <v>218</v>
      </c>
      <c r="AO93">
        <v>0</v>
      </c>
      <c r="AP93">
        <v>2</v>
      </c>
      <c r="AQ93" t="s">
        <v>218</v>
      </c>
      <c r="AR93">
        <v>-5</v>
      </c>
      <c r="AS93">
        <v>2</v>
      </c>
    </row>
    <row r="94" spans="1:54" x14ac:dyDescent="0.25">
      <c r="A94" t="s">
        <v>270</v>
      </c>
      <c r="B94">
        <v>-1</v>
      </c>
      <c r="C94">
        <v>1</v>
      </c>
      <c r="D94" t="s">
        <v>265</v>
      </c>
      <c r="E94">
        <v>-6</v>
      </c>
      <c r="F94">
        <v>1</v>
      </c>
      <c r="G94">
        <v>0</v>
      </c>
      <c r="H94">
        <v>0</v>
      </c>
      <c r="I94">
        <v>1</v>
      </c>
      <c r="L94">
        <v>1</v>
      </c>
      <c r="M94">
        <v>0</v>
      </c>
      <c r="N94">
        <v>0</v>
      </c>
      <c r="O94">
        <v>1</v>
      </c>
      <c r="P94" t="s">
        <v>280</v>
      </c>
      <c r="Q94">
        <v>-15</v>
      </c>
      <c r="R94">
        <v>1</v>
      </c>
      <c r="S94">
        <v>0</v>
      </c>
      <c r="T94">
        <v>0</v>
      </c>
      <c r="U94">
        <v>1</v>
      </c>
      <c r="V94">
        <v>0</v>
      </c>
      <c r="W94">
        <v>0</v>
      </c>
      <c r="X94">
        <v>1</v>
      </c>
      <c r="AA94">
        <v>3</v>
      </c>
      <c r="AB94" t="s">
        <v>259</v>
      </c>
      <c r="AC94">
        <v>11</v>
      </c>
      <c r="AD94">
        <v>3</v>
      </c>
      <c r="AE94" t="s">
        <v>259</v>
      </c>
      <c r="AF94">
        <v>31</v>
      </c>
      <c r="AG94">
        <v>3</v>
      </c>
      <c r="AH94" t="s">
        <v>263</v>
      </c>
      <c r="AI94">
        <v>-8</v>
      </c>
      <c r="AJ94">
        <v>3</v>
      </c>
      <c r="AK94" t="s">
        <v>255</v>
      </c>
      <c r="AL94">
        <v>-3</v>
      </c>
      <c r="AM94">
        <v>3</v>
      </c>
      <c r="AN94" t="s">
        <v>255</v>
      </c>
      <c r="AO94">
        <v>0</v>
      </c>
      <c r="AP94">
        <v>3</v>
      </c>
      <c r="AQ94" t="s">
        <v>255</v>
      </c>
      <c r="AR94">
        <v>-5</v>
      </c>
      <c r="AS94">
        <v>3</v>
      </c>
    </row>
    <row r="95" spans="1:54" x14ac:dyDescent="0.25">
      <c r="A95" t="s">
        <v>271</v>
      </c>
      <c r="B95">
        <v>-1</v>
      </c>
      <c r="C95">
        <v>2</v>
      </c>
      <c r="D95" t="s">
        <v>271</v>
      </c>
      <c r="E95">
        <v>-6</v>
      </c>
      <c r="F95">
        <v>2</v>
      </c>
      <c r="G95" t="s">
        <v>265</v>
      </c>
      <c r="H95">
        <v>-10</v>
      </c>
      <c r="I95">
        <v>2</v>
      </c>
      <c r="L95">
        <v>2</v>
      </c>
      <c r="M95">
        <v>0</v>
      </c>
      <c r="N95">
        <v>0</v>
      </c>
      <c r="O95">
        <v>2</v>
      </c>
      <c r="P95" t="s">
        <v>271</v>
      </c>
      <c r="Q95">
        <v>-15</v>
      </c>
      <c r="R95">
        <v>2</v>
      </c>
      <c r="S95">
        <v>0</v>
      </c>
      <c r="T95">
        <v>0</v>
      </c>
      <c r="U95">
        <v>2</v>
      </c>
      <c r="V95">
        <v>0</v>
      </c>
      <c r="W95">
        <v>0</v>
      </c>
      <c r="X95">
        <v>2</v>
      </c>
      <c r="AA95">
        <v>4</v>
      </c>
      <c r="AB95" t="s">
        <v>256</v>
      </c>
      <c r="AC95">
        <v>11</v>
      </c>
      <c r="AD95">
        <v>4</v>
      </c>
      <c r="AE95" t="s">
        <v>256</v>
      </c>
      <c r="AF95">
        <v>31</v>
      </c>
      <c r="AG95">
        <v>4</v>
      </c>
      <c r="AH95" t="s">
        <v>260</v>
      </c>
      <c r="AI95">
        <v>-8</v>
      </c>
      <c r="AJ95">
        <v>4</v>
      </c>
      <c r="AK95" t="s">
        <v>260</v>
      </c>
      <c r="AL95">
        <v>-3</v>
      </c>
      <c r="AM95">
        <v>4</v>
      </c>
      <c r="AN95" t="s">
        <v>260</v>
      </c>
      <c r="AO95">
        <v>0</v>
      </c>
      <c r="AP95">
        <v>4</v>
      </c>
      <c r="AQ95" t="s">
        <v>260</v>
      </c>
      <c r="AR95">
        <v>-5</v>
      </c>
      <c r="AS95">
        <v>4</v>
      </c>
    </row>
    <row r="96" spans="1:54" x14ac:dyDescent="0.25">
      <c r="A96" t="s">
        <v>272</v>
      </c>
      <c r="B96">
        <v>-1</v>
      </c>
      <c r="C96">
        <v>3</v>
      </c>
      <c r="D96" t="s">
        <v>272</v>
      </c>
      <c r="E96">
        <v>-6</v>
      </c>
      <c r="F96">
        <v>3</v>
      </c>
      <c r="G96" t="s">
        <v>271</v>
      </c>
      <c r="H96">
        <v>-10</v>
      </c>
      <c r="I96">
        <v>3</v>
      </c>
      <c r="L96">
        <v>3</v>
      </c>
      <c r="M96">
        <v>0</v>
      </c>
      <c r="N96">
        <v>0</v>
      </c>
      <c r="O96">
        <v>3</v>
      </c>
      <c r="P96" t="s">
        <v>190</v>
      </c>
      <c r="Q96">
        <v>-15</v>
      </c>
      <c r="R96">
        <v>3</v>
      </c>
      <c r="S96">
        <v>0</v>
      </c>
      <c r="T96">
        <v>0</v>
      </c>
      <c r="U96">
        <v>3</v>
      </c>
      <c r="V96">
        <v>0</v>
      </c>
      <c r="W96">
        <v>0</v>
      </c>
      <c r="X96">
        <v>3</v>
      </c>
      <c r="AA96">
        <v>1</v>
      </c>
      <c r="AB96" t="s">
        <v>257</v>
      </c>
      <c r="AC96">
        <v>-6</v>
      </c>
      <c r="AD96">
        <v>1</v>
      </c>
      <c r="AE96" t="s">
        <v>277</v>
      </c>
      <c r="AF96">
        <v>26</v>
      </c>
      <c r="AG96">
        <v>1</v>
      </c>
      <c r="AH96" t="s">
        <v>258</v>
      </c>
      <c r="AI96">
        <v>-22</v>
      </c>
      <c r="AJ96">
        <v>1</v>
      </c>
      <c r="AK96" t="s">
        <v>261</v>
      </c>
      <c r="AL96">
        <v>-16</v>
      </c>
      <c r="AM96">
        <v>1</v>
      </c>
      <c r="AN96" t="s">
        <v>257</v>
      </c>
      <c r="AO96">
        <v>-4</v>
      </c>
      <c r="AP96">
        <v>1</v>
      </c>
      <c r="AQ96" t="s">
        <v>257</v>
      </c>
      <c r="AR96">
        <v>-19</v>
      </c>
      <c r="AS96">
        <v>1</v>
      </c>
    </row>
    <row r="97" spans="1:45" x14ac:dyDescent="0.25">
      <c r="A97" t="s">
        <v>218</v>
      </c>
      <c r="B97">
        <v>-1</v>
      </c>
      <c r="C97">
        <v>4</v>
      </c>
      <c r="D97" t="s">
        <v>261</v>
      </c>
      <c r="E97">
        <v>-6</v>
      </c>
      <c r="F97">
        <v>4</v>
      </c>
      <c r="G97" t="s">
        <v>253</v>
      </c>
      <c r="H97">
        <v>-10</v>
      </c>
      <c r="I97">
        <v>4</v>
      </c>
      <c r="L97">
        <v>4</v>
      </c>
      <c r="M97">
        <v>0</v>
      </c>
      <c r="N97">
        <v>0</v>
      </c>
      <c r="O97">
        <v>4</v>
      </c>
      <c r="P97" t="s">
        <v>178</v>
      </c>
      <c r="Q97">
        <v>-15</v>
      </c>
      <c r="R97">
        <v>4</v>
      </c>
      <c r="S97">
        <v>0</v>
      </c>
      <c r="T97">
        <v>0</v>
      </c>
      <c r="U97">
        <v>4</v>
      </c>
      <c r="V97">
        <v>0</v>
      </c>
      <c r="W97">
        <v>0</v>
      </c>
      <c r="X97">
        <v>4</v>
      </c>
      <c r="AA97">
        <v>2</v>
      </c>
      <c r="AB97" t="s">
        <v>258</v>
      </c>
      <c r="AC97">
        <v>-6</v>
      </c>
      <c r="AD97">
        <v>2</v>
      </c>
      <c r="AE97" t="s">
        <v>266</v>
      </c>
      <c r="AF97">
        <v>26</v>
      </c>
      <c r="AG97">
        <v>2</v>
      </c>
      <c r="AH97" t="s">
        <v>261</v>
      </c>
      <c r="AI97">
        <v>-22</v>
      </c>
      <c r="AJ97">
        <v>2</v>
      </c>
      <c r="AK97" t="s">
        <v>257</v>
      </c>
      <c r="AL97">
        <v>-16</v>
      </c>
      <c r="AM97">
        <v>2</v>
      </c>
      <c r="AN97" t="s">
        <v>273</v>
      </c>
      <c r="AO97">
        <v>-4</v>
      </c>
      <c r="AP97">
        <v>2</v>
      </c>
      <c r="AQ97" t="s">
        <v>273</v>
      </c>
      <c r="AR97">
        <v>-19</v>
      </c>
      <c r="AS97">
        <v>2</v>
      </c>
    </row>
    <row r="98" spans="1:45" x14ac:dyDescent="0.25">
      <c r="A98" t="s">
        <v>190</v>
      </c>
      <c r="B98">
        <v>-10</v>
      </c>
      <c r="C98">
        <v>1</v>
      </c>
      <c r="D98" t="s">
        <v>269</v>
      </c>
      <c r="E98">
        <v>-4</v>
      </c>
      <c r="F98">
        <v>1</v>
      </c>
      <c r="G98" t="s">
        <v>269</v>
      </c>
      <c r="H98">
        <v>-2</v>
      </c>
      <c r="I98">
        <v>1</v>
      </c>
      <c r="L98">
        <v>1</v>
      </c>
      <c r="M98">
        <v>0</v>
      </c>
      <c r="N98">
        <v>0</v>
      </c>
      <c r="O98">
        <v>1</v>
      </c>
      <c r="P98" t="s">
        <v>281</v>
      </c>
      <c r="Q98">
        <v>24</v>
      </c>
      <c r="R98">
        <v>1</v>
      </c>
      <c r="S98">
        <v>0</v>
      </c>
      <c r="T98">
        <v>0</v>
      </c>
      <c r="U98">
        <v>1</v>
      </c>
      <c r="V98">
        <v>0</v>
      </c>
      <c r="W98">
        <v>0</v>
      </c>
      <c r="X98">
        <v>1</v>
      </c>
      <c r="AA98">
        <v>3</v>
      </c>
      <c r="AB98" t="s">
        <v>255</v>
      </c>
      <c r="AC98">
        <v>-6</v>
      </c>
      <c r="AD98">
        <v>3</v>
      </c>
      <c r="AE98" t="s">
        <v>268</v>
      </c>
      <c r="AF98">
        <v>26</v>
      </c>
      <c r="AG98">
        <v>3</v>
      </c>
      <c r="AH98" t="s">
        <v>257</v>
      </c>
      <c r="AI98">
        <v>-22</v>
      </c>
      <c r="AJ98">
        <v>3</v>
      </c>
      <c r="AK98" t="s">
        <v>273</v>
      </c>
      <c r="AL98">
        <v>-16</v>
      </c>
      <c r="AM98">
        <v>3</v>
      </c>
      <c r="AN98" t="s">
        <v>263</v>
      </c>
      <c r="AO98">
        <v>-4</v>
      </c>
      <c r="AP98">
        <v>3</v>
      </c>
      <c r="AQ98" t="s">
        <v>263</v>
      </c>
      <c r="AR98">
        <v>-19</v>
      </c>
      <c r="AS98">
        <v>3</v>
      </c>
    </row>
    <row r="99" spans="1:45" x14ac:dyDescent="0.25">
      <c r="A99" t="s">
        <v>73</v>
      </c>
      <c r="B99">
        <v>-10</v>
      </c>
      <c r="C99">
        <v>2</v>
      </c>
      <c r="D99" t="s">
        <v>253</v>
      </c>
      <c r="E99">
        <v>-4</v>
      </c>
      <c r="F99">
        <v>2</v>
      </c>
      <c r="G99" t="s">
        <v>270</v>
      </c>
      <c r="H99">
        <v>-2</v>
      </c>
      <c r="I99">
        <v>2</v>
      </c>
      <c r="L99">
        <v>2</v>
      </c>
      <c r="M99">
        <v>0</v>
      </c>
      <c r="N99">
        <v>0</v>
      </c>
      <c r="O99">
        <v>2</v>
      </c>
      <c r="P99" t="s">
        <v>73</v>
      </c>
      <c r="Q99">
        <v>24</v>
      </c>
      <c r="R99">
        <v>2</v>
      </c>
      <c r="S99">
        <v>0</v>
      </c>
      <c r="T99">
        <v>0</v>
      </c>
      <c r="U99">
        <v>2</v>
      </c>
      <c r="V99">
        <v>0</v>
      </c>
      <c r="W99">
        <v>0</v>
      </c>
      <c r="X99">
        <v>2</v>
      </c>
      <c r="AA99">
        <v>4</v>
      </c>
      <c r="AB99" t="s">
        <v>264</v>
      </c>
      <c r="AC99">
        <v>-6</v>
      </c>
      <c r="AD99">
        <v>4</v>
      </c>
      <c r="AE99" t="s">
        <v>276</v>
      </c>
      <c r="AF99">
        <v>26</v>
      </c>
      <c r="AG99">
        <v>4</v>
      </c>
      <c r="AH99" t="s">
        <v>264</v>
      </c>
      <c r="AI99">
        <v>-22</v>
      </c>
      <c r="AJ99">
        <v>4</v>
      </c>
      <c r="AK99" t="s">
        <v>264</v>
      </c>
      <c r="AL99">
        <v>-16</v>
      </c>
      <c r="AM99">
        <v>4</v>
      </c>
      <c r="AN99" t="s">
        <v>264</v>
      </c>
      <c r="AO99">
        <v>-4</v>
      </c>
      <c r="AP99">
        <v>4</v>
      </c>
      <c r="AQ99" t="s">
        <v>256</v>
      </c>
      <c r="AR99">
        <v>-19</v>
      </c>
      <c r="AS99">
        <v>4</v>
      </c>
    </row>
    <row r="100" spans="1:45" x14ac:dyDescent="0.25">
      <c r="A100" t="s">
        <v>111</v>
      </c>
      <c r="B100">
        <v>-10</v>
      </c>
      <c r="C100">
        <v>3</v>
      </c>
      <c r="D100" t="s">
        <v>178</v>
      </c>
      <c r="E100">
        <v>-4</v>
      </c>
      <c r="F100">
        <v>3</v>
      </c>
      <c r="G100" t="s">
        <v>178</v>
      </c>
      <c r="H100">
        <v>-2</v>
      </c>
      <c r="I100">
        <v>3</v>
      </c>
      <c r="L100">
        <v>3</v>
      </c>
      <c r="M100">
        <v>0</v>
      </c>
      <c r="N100">
        <v>0</v>
      </c>
      <c r="O100">
        <v>3</v>
      </c>
      <c r="P100" t="s">
        <v>185</v>
      </c>
      <c r="Q100">
        <v>24</v>
      </c>
      <c r="R100">
        <v>3</v>
      </c>
      <c r="S100">
        <v>0</v>
      </c>
      <c r="T100">
        <v>0</v>
      </c>
      <c r="U100">
        <v>3</v>
      </c>
      <c r="V100">
        <v>0</v>
      </c>
      <c r="W100">
        <v>0</v>
      </c>
      <c r="X100">
        <v>3</v>
      </c>
      <c r="AA100">
        <v>1</v>
      </c>
      <c r="AB100" t="s">
        <v>277</v>
      </c>
      <c r="AC100">
        <v>-12</v>
      </c>
      <c r="AD100">
        <v>1</v>
      </c>
      <c r="AE100" t="s">
        <v>258</v>
      </c>
      <c r="AF100">
        <v>-5</v>
      </c>
      <c r="AG100">
        <v>1</v>
      </c>
      <c r="AH100" t="s">
        <v>277</v>
      </c>
      <c r="AI100">
        <v>-24</v>
      </c>
      <c r="AJ100">
        <v>1</v>
      </c>
      <c r="AK100" t="s">
        <v>265</v>
      </c>
      <c r="AL100">
        <v>-12</v>
      </c>
      <c r="AM100">
        <v>1</v>
      </c>
      <c r="AN100" t="s">
        <v>277</v>
      </c>
      <c r="AO100">
        <v>0</v>
      </c>
      <c r="AP100">
        <v>1</v>
      </c>
      <c r="AQ100" t="s">
        <v>277</v>
      </c>
      <c r="AR100">
        <v>-8</v>
      </c>
      <c r="AS100">
        <v>1</v>
      </c>
    </row>
    <row r="101" spans="1:45" x14ac:dyDescent="0.25">
      <c r="A101" t="s">
        <v>63</v>
      </c>
      <c r="B101">
        <v>-10</v>
      </c>
      <c r="C101">
        <v>4</v>
      </c>
      <c r="D101" t="s">
        <v>22</v>
      </c>
      <c r="E101">
        <v>-4</v>
      </c>
      <c r="F101">
        <v>4</v>
      </c>
      <c r="G101" t="s">
        <v>22</v>
      </c>
      <c r="H101">
        <v>-2</v>
      </c>
      <c r="I101">
        <v>4</v>
      </c>
      <c r="L101">
        <v>4</v>
      </c>
      <c r="M101">
        <v>0</v>
      </c>
      <c r="N101">
        <v>0</v>
      </c>
      <c r="O101">
        <v>4</v>
      </c>
      <c r="P101" t="s">
        <v>186</v>
      </c>
      <c r="Q101">
        <v>24</v>
      </c>
      <c r="R101">
        <v>4</v>
      </c>
      <c r="S101">
        <v>0</v>
      </c>
      <c r="T101">
        <v>0</v>
      </c>
      <c r="U101">
        <v>4</v>
      </c>
      <c r="V101">
        <v>0</v>
      </c>
      <c r="W101">
        <v>0</v>
      </c>
      <c r="X101">
        <v>4</v>
      </c>
      <c r="AA101">
        <v>2</v>
      </c>
      <c r="AB101" t="s">
        <v>266</v>
      </c>
      <c r="AC101">
        <v>-12</v>
      </c>
      <c r="AD101">
        <v>2</v>
      </c>
      <c r="AE101" t="s">
        <v>261</v>
      </c>
      <c r="AF101">
        <v>-5</v>
      </c>
      <c r="AG101">
        <v>2</v>
      </c>
      <c r="AH101" t="s">
        <v>266</v>
      </c>
      <c r="AI101">
        <v>-24</v>
      </c>
      <c r="AJ101">
        <v>2</v>
      </c>
      <c r="AK101" t="s">
        <v>266</v>
      </c>
      <c r="AL101">
        <v>-12</v>
      </c>
      <c r="AM101">
        <v>2</v>
      </c>
      <c r="AN101" t="s">
        <v>266</v>
      </c>
      <c r="AO101">
        <v>0</v>
      </c>
      <c r="AP101">
        <v>2</v>
      </c>
      <c r="AQ101" t="s">
        <v>266</v>
      </c>
      <c r="AR101">
        <v>-8</v>
      </c>
      <c r="AS101">
        <v>2</v>
      </c>
    </row>
    <row r="102" spans="1:45" x14ac:dyDescent="0.25">
      <c r="AA102">
        <v>3</v>
      </c>
      <c r="AB102" t="s">
        <v>268</v>
      </c>
      <c r="AC102">
        <v>-12</v>
      </c>
      <c r="AD102">
        <v>3</v>
      </c>
      <c r="AE102" t="s">
        <v>257</v>
      </c>
      <c r="AF102">
        <v>-5</v>
      </c>
      <c r="AG102">
        <v>3</v>
      </c>
      <c r="AH102" t="s">
        <v>268</v>
      </c>
      <c r="AI102">
        <v>-24</v>
      </c>
      <c r="AJ102">
        <v>3</v>
      </c>
      <c r="AK102" t="s">
        <v>268</v>
      </c>
      <c r="AL102">
        <v>-12</v>
      </c>
      <c r="AM102">
        <v>3</v>
      </c>
      <c r="AN102" t="s">
        <v>268</v>
      </c>
      <c r="AO102">
        <v>0</v>
      </c>
      <c r="AP102">
        <v>3</v>
      </c>
      <c r="AQ102" t="s">
        <v>268</v>
      </c>
      <c r="AR102">
        <v>-8</v>
      </c>
      <c r="AS102">
        <v>3</v>
      </c>
    </row>
    <row r="103" spans="1:45" x14ac:dyDescent="0.25">
      <c r="AA103">
        <v>4</v>
      </c>
      <c r="AB103" t="s">
        <v>276</v>
      </c>
      <c r="AC103">
        <v>-12</v>
      </c>
      <c r="AD103">
        <v>4</v>
      </c>
      <c r="AE103" t="s">
        <v>264</v>
      </c>
      <c r="AF103">
        <v>-5</v>
      </c>
      <c r="AG103">
        <v>4</v>
      </c>
      <c r="AH103" t="s">
        <v>276</v>
      </c>
      <c r="AI103">
        <v>-24</v>
      </c>
      <c r="AJ103">
        <v>4</v>
      </c>
      <c r="AK103" t="s">
        <v>276</v>
      </c>
      <c r="AL103">
        <v>-12</v>
      </c>
      <c r="AM103">
        <v>4</v>
      </c>
      <c r="AN103" t="s">
        <v>276</v>
      </c>
      <c r="AO103">
        <v>0</v>
      </c>
      <c r="AP103">
        <v>4</v>
      </c>
      <c r="AQ103" t="s">
        <v>276</v>
      </c>
      <c r="AR103">
        <v>-8</v>
      </c>
      <c r="AS103">
        <v>4</v>
      </c>
    </row>
    <row r="104" spans="1:45" x14ac:dyDescent="0.25">
      <c r="AA104">
        <v>1</v>
      </c>
      <c r="AB104" t="s">
        <v>265</v>
      </c>
      <c r="AC104">
        <v>-32</v>
      </c>
      <c r="AD104">
        <v>1</v>
      </c>
      <c r="AE104" t="s">
        <v>218</v>
      </c>
      <c r="AF104">
        <v>23</v>
      </c>
      <c r="AG104">
        <v>1</v>
      </c>
      <c r="AH104" t="s">
        <v>262</v>
      </c>
      <c r="AI104">
        <v>-1</v>
      </c>
      <c r="AJ104">
        <v>1</v>
      </c>
      <c r="AK104" t="s">
        <v>262</v>
      </c>
      <c r="AL104">
        <v>14</v>
      </c>
      <c r="AM104">
        <v>1</v>
      </c>
      <c r="AN104" t="s">
        <v>262</v>
      </c>
      <c r="AO104">
        <v>-11</v>
      </c>
      <c r="AP104">
        <v>1</v>
      </c>
      <c r="AQ104" t="s">
        <v>262</v>
      </c>
      <c r="AR104">
        <v>-1</v>
      </c>
      <c r="AS104">
        <v>1</v>
      </c>
    </row>
    <row r="105" spans="1:45" x14ac:dyDescent="0.25">
      <c r="AA105">
        <v>2</v>
      </c>
      <c r="AB105" t="s">
        <v>263</v>
      </c>
      <c r="AC105">
        <v>-32</v>
      </c>
      <c r="AD105">
        <v>2</v>
      </c>
      <c r="AE105" t="s">
        <v>263</v>
      </c>
      <c r="AF105">
        <v>23</v>
      </c>
      <c r="AG105">
        <v>2</v>
      </c>
      <c r="AH105" t="s">
        <v>269</v>
      </c>
      <c r="AI105">
        <v>-1</v>
      </c>
      <c r="AJ105">
        <v>2</v>
      </c>
      <c r="AK105" t="s">
        <v>254</v>
      </c>
      <c r="AL105">
        <v>14</v>
      </c>
      <c r="AM105">
        <v>2</v>
      </c>
      <c r="AN105" t="s">
        <v>254</v>
      </c>
      <c r="AO105">
        <v>-11</v>
      </c>
      <c r="AP105">
        <v>2</v>
      </c>
      <c r="AQ105" t="s">
        <v>258</v>
      </c>
      <c r="AR105">
        <v>-1</v>
      </c>
      <c r="AS105">
        <v>2</v>
      </c>
    </row>
    <row r="106" spans="1:45" x14ac:dyDescent="0.25">
      <c r="AA106">
        <v>3</v>
      </c>
      <c r="AB106" t="s">
        <v>267</v>
      </c>
      <c r="AC106">
        <v>-32</v>
      </c>
      <c r="AD106">
        <v>3</v>
      </c>
      <c r="AE106" t="s">
        <v>255</v>
      </c>
      <c r="AF106">
        <v>23</v>
      </c>
      <c r="AG106">
        <v>3</v>
      </c>
      <c r="AH106" t="s">
        <v>254</v>
      </c>
      <c r="AI106">
        <v>-1</v>
      </c>
      <c r="AJ106">
        <v>3</v>
      </c>
      <c r="AK106" t="s">
        <v>259</v>
      </c>
      <c r="AL106">
        <v>14</v>
      </c>
      <c r="AM106">
        <v>3</v>
      </c>
      <c r="AN106" t="s">
        <v>259</v>
      </c>
      <c r="AO106">
        <v>-11</v>
      </c>
      <c r="AP106">
        <v>3</v>
      </c>
      <c r="AQ106" t="s">
        <v>254</v>
      </c>
      <c r="AR106">
        <v>-1</v>
      </c>
      <c r="AS106">
        <v>3</v>
      </c>
    </row>
    <row r="107" spans="1:45" x14ac:dyDescent="0.25">
      <c r="AA107">
        <v>4</v>
      </c>
      <c r="AB107" t="s">
        <v>260</v>
      </c>
      <c r="AC107">
        <v>-32</v>
      </c>
      <c r="AD107">
        <v>4</v>
      </c>
      <c r="AE107" t="s">
        <v>260</v>
      </c>
      <c r="AF107">
        <v>23</v>
      </c>
      <c r="AG107">
        <v>4</v>
      </c>
      <c r="AH107" t="s">
        <v>256</v>
      </c>
      <c r="AI107">
        <v>-1</v>
      </c>
      <c r="AJ107">
        <v>4</v>
      </c>
      <c r="AK107" t="s">
        <v>256</v>
      </c>
      <c r="AL107">
        <v>14</v>
      </c>
      <c r="AM107">
        <v>4</v>
      </c>
      <c r="AN107" t="s">
        <v>256</v>
      </c>
      <c r="AO107">
        <v>-11</v>
      </c>
      <c r="AP107">
        <v>4</v>
      </c>
      <c r="AQ107" t="s">
        <v>259</v>
      </c>
      <c r="AR107">
        <v>-1</v>
      </c>
      <c r="AS107">
        <v>4</v>
      </c>
    </row>
    <row r="108" spans="1:45" x14ac:dyDescent="0.25">
      <c r="AA108">
        <v>1</v>
      </c>
      <c r="AB108">
        <v>0</v>
      </c>
      <c r="AC108">
        <v>0</v>
      </c>
      <c r="AD108">
        <v>1</v>
      </c>
      <c r="AE108" t="s">
        <v>269</v>
      </c>
      <c r="AF108">
        <v>-16</v>
      </c>
      <c r="AG108">
        <v>1</v>
      </c>
      <c r="AH108">
        <v>0</v>
      </c>
      <c r="AI108">
        <v>0</v>
      </c>
      <c r="AJ108">
        <v>1</v>
      </c>
      <c r="AK108" t="s">
        <v>272</v>
      </c>
      <c r="AL108">
        <v>-22</v>
      </c>
      <c r="AM108">
        <v>1</v>
      </c>
      <c r="AN108" t="s">
        <v>269</v>
      </c>
      <c r="AO108">
        <v>-9</v>
      </c>
      <c r="AP108">
        <v>1</v>
      </c>
      <c r="AQ108" t="s">
        <v>269</v>
      </c>
      <c r="AR108">
        <v>0</v>
      </c>
      <c r="AS108">
        <v>1</v>
      </c>
    </row>
    <row r="109" spans="1:45" x14ac:dyDescent="0.25">
      <c r="AA109">
        <v>2</v>
      </c>
      <c r="AB109" t="s">
        <v>272</v>
      </c>
      <c r="AC109">
        <v>-11</v>
      </c>
      <c r="AD109">
        <v>2</v>
      </c>
      <c r="AE109" t="s">
        <v>272</v>
      </c>
      <c r="AF109">
        <v>-16</v>
      </c>
      <c r="AG109">
        <v>2</v>
      </c>
      <c r="AH109">
        <v>0</v>
      </c>
      <c r="AI109">
        <v>0</v>
      </c>
      <c r="AJ109">
        <v>2</v>
      </c>
      <c r="AK109" t="s">
        <v>288</v>
      </c>
      <c r="AL109">
        <v>-22</v>
      </c>
      <c r="AM109">
        <v>2</v>
      </c>
      <c r="AN109" t="s">
        <v>272</v>
      </c>
      <c r="AO109">
        <v>-9</v>
      </c>
      <c r="AP109">
        <v>2</v>
      </c>
      <c r="AQ109" t="s">
        <v>272</v>
      </c>
      <c r="AR109">
        <v>0</v>
      </c>
      <c r="AS109">
        <v>2</v>
      </c>
    </row>
    <row r="110" spans="1:45" x14ac:dyDescent="0.25">
      <c r="AA110">
        <v>3</v>
      </c>
      <c r="AB110" t="s">
        <v>285</v>
      </c>
      <c r="AC110">
        <v>-11</v>
      </c>
      <c r="AD110">
        <v>3</v>
      </c>
      <c r="AE110" t="s">
        <v>265</v>
      </c>
      <c r="AF110">
        <v>-16</v>
      </c>
      <c r="AG110">
        <v>3</v>
      </c>
      <c r="AH110">
        <v>0</v>
      </c>
      <c r="AI110">
        <v>0</v>
      </c>
      <c r="AJ110">
        <v>3</v>
      </c>
      <c r="AK110" t="s">
        <v>270</v>
      </c>
      <c r="AL110">
        <v>-22</v>
      </c>
      <c r="AM110">
        <v>3</v>
      </c>
      <c r="AN110" t="s">
        <v>271</v>
      </c>
      <c r="AO110">
        <v>-9</v>
      </c>
      <c r="AP110">
        <v>3</v>
      </c>
      <c r="AQ110" t="s">
        <v>271</v>
      </c>
      <c r="AR110">
        <v>0</v>
      </c>
      <c r="AS110">
        <v>3</v>
      </c>
    </row>
    <row r="111" spans="1:45" x14ac:dyDescent="0.25">
      <c r="AA111">
        <v>4</v>
      </c>
      <c r="AB111" t="s">
        <v>218</v>
      </c>
      <c r="AC111">
        <v>-11</v>
      </c>
      <c r="AD111">
        <v>4</v>
      </c>
      <c r="AE111" t="s">
        <v>271</v>
      </c>
      <c r="AF111">
        <v>-16</v>
      </c>
      <c r="AG111">
        <v>4</v>
      </c>
      <c r="AH111" t="s">
        <v>287</v>
      </c>
      <c r="AI111">
        <v>-4</v>
      </c>
      <c r="AJ111">
        <v>4</v>
      </c>
      <c r="AK111" t="s">
        <v>187</v>
      </c>
      <c r="AL111">
        <v>-22</v>
      </c>
      <c r="AM111">
        <v>4</v>
      </c>
      <c r="AN111" t="s">
        <v>261</v>
      </c>
      <c r="AO111">
        <v>-9</v>
      </c>
      <c r="AP111">
        <v>4</v>
      </c>
      <c r="AQ111" t="s">
        <v>261</v>
      </c>
      <c r="AR111">
        <v>0</v>
      </c>
      <c r="AS111">
        <v>4</v>
      </c>
    </row>
    <row r="112" spans="1:45" x14ac:dyDescent="0.25">
      <c r="AA112">
        <v>1</v>
      </c>
      <c r="AB112" t="s">
        <v>111</v>
      </c>
      <c r="AC112">
        <v>21</v>
      </c>
      <c r="AD112">
        <v>1</v>
      </c>
      <c r="AE112" t="s">
        <v>270</v>
      </c>
      <c r="AF112">
        <v>11</v>
      </c>
      <c r="AG112">
        <v>1</v>
      </c>
      <c r="AH112">
        <v>0</v>
      </c>
      <c r="AI112">
        <v>0</v>
      </c>
      <c r="AJ112">
        <v>1</v>
      </c>
      <c r="AK112" t="s">
        <v>111</v>
      </c>
      <c r="AL112">
        <v>1</v>
      </c>
      <c r="AM112">
        <v>1</v>
      </c>
      <c r="AN112" t="s">
        <v>190</v>
      </c>
      <c r="AO112">
        <v>1</v>
      </c>
      <c r="AP112">
        <v>1</v>
      </c>
      <c r="AQ112" t="s">
        <v>111</v>
      </c>
      <c r="AR112">
        <v>0</v>
      </c>
      <c r="AS112">
        <v>1</v>
      </c>
    </row>
    <row r="113" spans="27:45" x14ac:dyDescent="0.25">
      <c r="AA113">
        <v>2</v>
      </c>
      <c r="AB113" t="s">
        <v>178</v>
      </c>
      <c r="AC113">
        <v>21</v>
      </c>
      <c r="AD113">
        <v>2</v>
      </c>
      <c r="AE113" t="s">
        <v>178</v>
      </c>
      <c r="AF113">
        <v>11</v>
      </c>
      <c r="AG113">
        <v>2</v>
      </c>
      <c r="AH113">
        <v>0</v>
      </c>
      <c r="AI113">
        <v>0</v>
      </c>
      <c r="AJ113">
        <v>2</v>
      </c>
      <c r="AK113" t="s">
        <v>73</v>
      </c>
      <c r="AL113">
        <v>1</v>
      </c>
      <c r="AM113">
        <v>2</v>
      </c>
      <c r="AN113" t="s">
        <v>111</v>
      </c>
      <c r="AO113">
        <v>1</v>
      </c>
      <c r="AP113">
        <v>2</v>
      </c>
      <c r="AQ113" t="s">
        <v>190</v>
      </c>
      <c r="AR113">
        <v>0</v>
      </c>
      <c r="AS113">
        <v>2</v>
      </c>
    </row>
    <row r="114" spans="27:45" x14ac:dyDescent="0.25">
      <c r="AA114">
        <v>3</v>
      </c>
      <c r="AB114" t="s">
        <v>22</v>
      </c>
      <c r="AC114">
        <v>21</v>
      </c>
      <c r="AD114">
        <v>3</v>
      </c>
      <c r="AE114" t="s">
        <v>253</v>
      </c>
      <c r="AF114">
        <v>11</v>
      </c>
      <c r="AG114">
        <v>3</v>
      </c>
      <c r="AH114">
        <v>0</v>
      </c>
      <c r="AI114">
        <v>0</v>
      </c>
      <c r="AJ114">
        <v>3</v>
      </c>
      <c r="AK114" t="s">
        <v>284</v>
      </c>
      <c r="AL114">
        <v>1</v>
      </c>
      <c r="AM114">
        <v>3</v>
      </c>
      <c r="AN114" t="s">
        <v>73</v>
      </c>
      <c r="AO114">
        <v>1</v>
      </c>
      <c r="AP114">
        <v>3</v>
      </c>
      <c r="AQ114" t="s">
        <v>73</v>
      </c>
      <c r="AR114">
        <v>0</v>
      </c>
      <c r="AS114">
        <v>3</v>
      </c>
    </row>
    <row r="115" spans="27:45" x14ac:dyDescent="0.25">
      <c r="AA115">
        <v>4</v>
      </c>
      <c r="AB115" t="s">
        <v>185</v>
      </c>
      <c r="AC115">
        <v>21</v>
      </c>
      <c r="AD115">
        <v>4</v>
      </c>
      <c r="AE115" t="s">
        <v>22</v>
      </c>
      <c r="AF115">
        <v>11</v>
      </c>
      <c r="AG115">
        <v>4</v>
      </c>
      <c r="AH115">
        <v>0</v>
      </c>
      <c r="AI115">
        <v>-4</v>
      </c>
      <c r="AJ115">
        <v>4</v>
      </c>
      <c r="AK115" t="s">
        <v>22</v>
      </c>
      <c r="AL115">
        <v>1</v>
      </c>
      <c r="AM115">
        <v>4</v>
      </c>
      <c r="AN115" t="s">
        <v>179</v>
      </c>
      <c r="AO115">
        <v>1</v>
      </c>
      <c r="AP115">
        <v>4</v>
      </c>
      <c r="AQ115" t="s">
        <v>185</v>
      </c>
      <c r="AR115">
        <v>0</v>
      </c>
      <c r="AS115">
        <v>4</v>
      </c>
    </row>
    <row r="116" spans="27:45" x14ac:dyDescent="0.25">
      <c r="AA116">
        <v>1</v>
      </c>
      <c r="AB116" t="s">
        <v>286</v>
      </c>
      <c r="AC116">
        <v>1</v>
      </c>
      <c r="AD116">
        <v>1</v>
      </c>
      <c r="AE116" t="s">
        <v>111</v>
      </c>
      <c r="AF116">
        <v>9</v>
      </c>
      <c r="AG116">
        <v>1</v>
      </c>
      <c r="AH116">
        <v>0</v>
      </c>
      <c r="AI116">
        <v>0</v>
      </c>
      <c r="AJ116">
        <v>1</v>
      </c>
      <c r="AK116" t="s">
        <v>269</v>
      </c>
      <c r="AL116">
        <v>-42</v>
      </c>
      <c r="AM116">
        <v>1</v>
      </c>
      <c r="AN116" t="s">
        <v>265</v>
      </c>
      <c r="AO116">
        <v>6</v>
      </c>
      <c r="AP116">
        <v>1</v>
      </c>
      <c r="AQ116" t="s">
        <v>265</v>
      </c>
      <c r="AR116">
        <v>0</v>
      </c>
      <c r="AS116">
        <v>1</v>
      </c>
    </row>
    <row r="117" spans="27:45" x14ac:dyDescent="0.25">
      <c r="AA117">
        <v>2</v>
      </c>
      <c r="AB117" t="s">
        <v>269</v>
      </c>
      <c r="AC117">
        <v>1</v>
      </c>
      <c r="AD117">
        <v>2</v>
      </c>
      <c r="AE117" t="s">
        <v>73</v>
      </c>
      <c r="AF117">
        <v>9</v>
      </c>
      <c r="AG117">
        <v>2</v>
      </c>
      <c r="AH117">
        <v>0</v>
      </c>
      <c r="AI117">
        <v>0</v>
      </c>
      <c r="AJ117">
        <v>2</v>
      </c>
      <c r="AK117" t="s">
        <v>258</v>
      </c>
      <c r="AL117">
        <v>-42</v>
      </c>
      <c r="AM117">
        <v>2</v>
      </c>
      <c r="AN117" t="s">
        <v>270</v>
      </c>
      <c r="AO117">
        <v>6</v>
      </c>
      <c r="AP117">
        <v>2</v>
      </c>
      <c r="AQ117" t="s">
        <v>270</v>
      </c>
      <c r="AR117">
        <v>0</v>
      </c>
      <c r="AS117">
        <v>2</v>
      </c>
    </row>
    <row r="118" spans="27:45" x14ac:dyDescent="0.25">
      <c r="AA118">
        <v>3</v>
      </c>
      <c r="AB118">
        <v>0</v>
      </c>
      <c r="AC118">
        <v>1</v>
      </c>
      <c r="AD118">
        <v>3</v>
      </c>
      <c r="AE118" t="s">
        <v>190</v>
      </c>
      <c r="AF118">
        <v>9</v>
      </c>
      <c r="AG118">
        <v>3</v>
      </c>
      <c r="AH118">
        <v>0</v>
      </c>
      <c r="AI118">
        <v>0</v>
      </c>
      <c r="AJ118">
        <v>3</v>
      </c>
      <c r="AK118" t="s">
        <v>185</v>
      </c>
      <c r="AL118">
        <v>-42</v>
      </c>
      <c r="AM118">
        <v>3</v>
      </c>
      <c r="AN118" t="s">
        <v>284</v>
      </c>
      <c r="AO118">
        <v>6</v>
      </c>
      <c r="AP118">
        <v>3</v>
      </c>
      <c r="AQ118" t="s">
        <v>284</v>
      </c>
      <c r="AR118">
        <v>0</v>
      </c>
      <c r="AS118">
        <v>3</v>
      </c>
    </row>
    <row r="119" spans="27:45" x14ac:dyDescent="0.25">
      <c r="AA119">
        <v>4</v>
      </c>
      <c r="AB119" t="s">
        <v>253</v>
      </c>
      <c r="AC119">
        <v>1</v>
      </c>
      <c r="AD119">
        <v>4</v>
      </c>
      <c r="AE119" t="s">
        <v>186</v>
      </c>
      <c r="AF119">
        <v>9</v>
      </c>
      <c r="AG119">
        <v>4</v>
      </c>
      <c r="AH119" t="s">
        <v>287</v>
      </c>
      <c r="AI119">
        <v>-4</v>
      </c>
      <c r="AJ119">
        <v>4</v>
      </c>
      <c r="AK119" t="s">
        <v>190</v>
      </c>
      <c r="AL119">
        <v>-42</v>
      </c>
      <c r="AM119">
        <v>4</v>
      </c>
      <c r="AN119" t="s">
        <v>22</v>
      </c>
      <c r="AO119">
        <v>6</v>
      </c>
      <c r="AP119">
        <v>4</v>
      </c>
      <c r="AQ119" t="s">
        <v>22</v>
      </c>
      <c r="AR119">
        <v>0</v>
      </c>
      <c r="AS119">
        <v>4</v>
      </c>
    </row>
  </sheetData>
  <sortState xmlns:xlrd2="http://schemas.microsoft.com/office/spreadsheetml/2017/richdata2" ref="A122:V176">
    <sortCondition ref="B122:B176"/>
    <sortCondition ref="A122:A17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91"/>
  <sheetViews>
    <sheetView topLeftCell="R1" workbookViewId="0">
      <selection activeCell="W2" sqref="W2:Z2"/>
    </sheetView>
  </sheetViews>
  <sheetFormatPr defaultRowHeight="15" x14ac:dyDescent="0.25"/>
  <cols>
    <col min="1" max="1" width="9.28515625" customWidth="1"/>
    <col min="2" max="2" width="15.28515625" bestFit="1" customWidth="1"/>
    <col min="3" max="3" width="20.140625" bestFit="1" customWidth="1"/>
    <col min="13" max="13" width="18.28515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-1</v>
      </c>
      <c r="E2" s="1">
        <v>3</v>
      </c>
      <c r="F2" s="1">
        <v>11</v>
      </c>
      <c r="G2" s="1">
        <v>-9</v>
      </c>
      <c r="H2" s="1">
        <v>-14</v>
      </c>
      <c r="I2" s="1">
        <v>8</v>
      </c>
      <c r="J2" s="1">
        <v>21</v>
      </c>
      <c r="K2" s="1">
        <v>7</v>
      </c>
      <c r="L2" s="1">
        <v>14</v>
      </c>
      <c r="M2" s="1">
        <v>-6</v>
      </c>
      <c r="N2" s="1">
        <v>-4</v>
      </c>
      <c r="O2" s="1">
        <v>-1</v>
      </c>
      <c r="P2" s="1" t="s">
        <v>9</v>
      </c>
      <c r="Q2" s="1">
        <v>-10</v>
      </c>
      <c r="R2" s="1">
        <v>-2</v>
      </c>
      <c r="S2" s="1">
        <v>24</v>
      </c>
      <c r="T2" s="1">
        <v>10</v>
      </c>
      <c r="U2" s="1">
        <v>7</v>
      </c>
      <c r="V2" s="7">
        <f>SUM(D2:U2)</f>
        <v>58</v>
      </c>
      <c r="W2" s="8">
        <f t="shared" ref="W2" si="0">SUM(X2:Z2)</f>
        <v>17</v>
      </c>
      <c r="X2" s="8">
        <f t="shared" ref="X2" si="1">COUNTIF(D2:U2,"&gt;0")</f>
        <v>9</v>
      </c>
      <c r="Y2" s="8">
        <f t="shared" ref="Y2" si="2">COUNTIF(D2:U2,0)</f>
        <v>0</v>
      </c>
      <c r="Z2" s="8">
        <f t="shared" ref="Z2" si="3">COUNTIF(D2:U2,"&lt;0")</f>
        <v>8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17</v>
      </c>
      <c r="AF2">
        <f>SUM(AB2:AE2)</f>
        <v>17</v>
      </c>
    </row>
    <row r="3" spans="1:32" x14ac:dyDescent="0.25">
      <c r="A3" s="1" t="s">
        <v>13</v>
      </c>
      <c r="B3" s="1" t="s">
        <v>14</v>
      </c>
      <c r="C3" s="1" t="str">
        <f t="shared" ref="C3:C27" si="4">A3&amp;" "&amp;B3</f>
        <v>Don Blesing</v>
      </c>
      <c r="D3" s="1" t="s">
        <v>9</v>
      </c>
      <c r="E3" s="1">
        <v>11</v>
      </c>
      <c r="F3" s="1">
        <v>-4</v>
      </c>
      <c r="G3" s="1" t="s">
        <v>9</v>
      </c>
      <c r="H3" s="1">
        <v>3</v>
      </c>
      <c r="I3" s="1">
        <v>-1</v>
      </c>
      <c r="J3" s="1" t="s">
        <v>9</v>
      </c>
      <c r="K3" s="1">
        <v>1</v>
      </c>
      <c r="L3" s="1" t="s">
        <v>9</v>
      </c>
      <c r="M3" s="1">
        <v>5</v>
      </c>
      <c r="N3" s="1">
        <v>-3</v>
      </c>
      <c r="O3" s="1">
        <v>5</v>
      </c>
      <c r="P3" s="1" t="s">
        <v>9</v>
      </c>
      <c r="Q3" s="1">
        <v>17</v>
      </c>
      <c r="R3" s="1" t="s">
        <v>9</v>
      </c>
      <c r="S3" s="1" t="s">
        <v>9</v>
      </c>
      <c r="T3" s="1">
        <v>22</v>
      </c>
      <c r="U3" s="1">
        <v>8</v>
      </c>
      <c r="V3" s="7">
        <f t="shared" ref="V3:V27" si="5">SUM(D3:U3)</f>
        <v>64</v>
      </c>
      <c r="W3" s="8">
        <f t="shared" ref="W3:W27" si="6">SUM(X3:Z3)</f>
        <v>11</v>
      </c>
      <c r="X3" s="8">
        <f t="shared" ref="X3:X27" si="7">COUNTIF(D3:U3,"&gt;0")</f>
        <v>8</v>
      </c>
      <c r="Y3" s="8">
        <f t="shared" ref="Y3:Y27" si="8">COUNTIF(D3:U3,0)</f>
        <v>0</v>
      </c>
      <c r="Z3" s="8">
        <f t="shared" ref="Z3:Z27" si="9">COUNTIF(D3:U3,"&lt;0")</f>
        <v>3</v>
      </c>
      <c r="AB3">
        <f t="shared" ref="AB3:AB27" si="10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1</v>
      </c>
      <c r="AC3">
        <f t="shared" ref="AC3:AC27" si="11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2</v>
      </c>
      <c r="AD3">
        <f t="shared" ref="AD3:AD27" si="12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4</v>
      </c>
      <c r="AE3">
        <f t="shared" ref="AE3:AE27" si="13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4</v>
      </c>
      <c r="AF3">
        <f t="shared" ref="AF3:AF27" si="14">SUM(AB3:AE3)</f>
        <v>11</v>
      </c>
    </row>
    <row r="4" spans="1:32" x14ac:dyDescent="0.25">
      <c r="A4" s="1" t="s">
        <v>29</v>
      </c>
      <c r="B4" s="1" t="s">
        <v>30</v>
      </c>
      <c r="C4" s="1" t="str">
        <f t="shared" si="4"/>
        <v>Chris Chrisakis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>
        <v>19</v>
      </c>
      <c r="O4" s="1">
        <v>25</v>
      </c>
      <c r="P4" s="1" t="s">
        <v>9</v>
      </c>
      <c r="Q4" s="1">
        <v>17</v>
      </c>
      <c r="R4" s="1" t="s">
        <v>9</v>
      </c>
      <c r="S4" s="1" t="s">
        <v>9</v>
      </c>
      <c r="T4" s="1" t="s">
        <v>9</v>
      </c>
      <c r="U4" s="1" t="s">
        <v>9</v>
      </c>
      <c r="V4" s="7">
        <f t="shared" si="5"/>
        <v>61</v>
      </c>
      <c r="W4" s="8">
        <f t="shared" si="6"/>
        <v>3</v>
      </c>
      <c r="X4" s="8">
        <f t="shared" si="7"/>
        <v>3</v>
      </c>
      <c r="Y4" s="8">
        <f t="shared" si="8"/>
        <v>0</v>
      </c>
      <c r="Z4" s="8">
        <f t="shared" si="9"/>
        <v>0</v>
      </c>
      <c r="AB4">
        <f t="shared" si="10"/>
        <v>0</v>
      </c>
      <c r="AC4">
        <f t="shared" si="11"/>
        <v>3</v>
      </c>
      <c r="AD4">
        <f t="shared" si="12"/>
        <v>0</v>
      </c>
      <c r="AE4">
        <f t="shared" si="13"/>
        <v>0</v>
      </c>
      <c r="AF4">
        <f t="shared" si="14"/>
        <v>3</v>
      </c>
    </row>
    <row r="5" spans="1:32" x14ac:dyDescent="0.25">
      <c r="A5" s="1" t="s">
        <v>142</v>
      </c>
      <c r="B5" s="1" t="s">
        <v>143</v>
      </c>
      <c r="C5" s="1" t="str">
        <f t="shared" si="4"/>
        <v>Gary Cooper</v>
      </c>
      <c r="D5" s="1">
        <v>-1</v>
      </c>
      <c r="E5" s="1" t="s">
        <v>9</v>
      </c>
      <c r="F5" s="1">
        <v>-10</v>
      </c>
      <c r="G5" s="1">
        <v>40</v>
      </c>
      <c r="H5" s="1">
        <v>-2</v>
      </c>
      <c r="I5" s="1" t="s">
        <v>9</v>
      </c>
      <c r="J5" s="1">
        <v>24</v>
      </c>
      <c r="K5" s="1">
        <v>1</v>
      </c>
      <c r="L5" s="1">
        <v>-2</v>
      </c>
      <c r="M5" s="1">
        <v>5</v>
      </c>
      <c r="N5" s="1">
        <v>9</v>
      </c>
      <c r="O5" s="1">
        <v>14</v>
      </c>
      <c r="P5" s="1" t="s">
        <v>9</v>
      </c>
      <c r="Q5" s="1">
        <v>6</v>
      </c>
      <c r="R5" s="1">
        <v>-2</v>
      </c>
      <c r="S5" s="1">
        <v>17</v>
      </c>
      <c r="T5" s="1">
        <v>-11</v>
      </c>
      <c r="U5" s="1">
        <v>-17</v>
      </c>
      <c r="V5" s="7">
        <f t="shared" si="5"/>
        <v>71</v>
      </c>
      <c r="W5" s="8">
        <f t="shared" si="6"/>
        <v>15</v>
      </c>
      <c r="X5" s="8">
        <f t="shared" si="7"/>
        <v>8</v>
      </c>
      <c r="Y5" s="8">
        <f t="shared" si="8"/>
        <v>0</v>
      </c>
      <c r="Z5" s="8">
        <f t="shared" si="9"/>
        <v>7</v>
      </c>
      <c r="AB5">
        <f t="shared" si="10"/>
        <v>0</v>
      </c>
      <c r="AC5">
        <f t="shared" si="11"/>
        <v>0</v>
      </c>
      <c r="AD5">
        <f t="shared" si="12"/>
        <v>2</v>
      </c>
      <c r="AE5">
        <f t="shared" si="13"/>
        <v>13</v>
      </c>
      <c r="AF5">
        <f t="shared" si="14"/>
        <v>15</v>
      </c>
    </row>
    <row r="6" spans="1:32" x14ac:dyDescent="0.25">
      <c r="A6" s="1" t="s">
        <v>43</v>
      </c>
      <c r="B6" s="1" t="s">
        <v>144</v>
      </c>
      <c r="C6" s="1" t="str">
        <f t="shared" si="4"/>
        <v>Andrew Flavel</v>
      </c>
      <c r="D6" s="1">
        <v>-1</v>
      </c>
      <c r="E6" s="1">
        <v>2</v>
      </c>
      <c r="F6" s="1">
        <v>-10</v>
      </c>
      <c r="G6" s="1">
        <v>40</v>
      </c>
      <c r="H6" s="1">
        <v>-2</v>
      </c>
      <c r="I6" s="1">
        <v>-1</v>
      </c>
      <c r="J6" s="1" t="s">
        <v>9</v>
      </c>
      <c r="K6" s="1">
        <v>1</v>
      </c>
      <c r="L6" s="1">
        <v>-2</v>
      </c>
      <c r="M6" s="1">
        <v>5</v>
      </c>
      <c r="N6" s="1">
        <v>9</v>
      </c>
      <c r="O6" s="1">
        <v>14</v>
      </c>
      <c r="P6" s="1" t="s">
        <v>9</v>
      </c>
      <c r="Q6" s="1">
        <v>6</v>
      </c>
      <c r="R6" s="1">
        <v>-2</v>
      </c>
      <c r="S6" s="1">
        <v>17</v>
      </c>
      <c r="T6" s="1">
        <v>-11</v>
      </c>
      <c r="U6" s="1">
        <v>-17</v>
      </c>
      <c r="V6" s="7">
        <f t="shared" si="5"/>
        <v>48</v>
      </c>
      <c r="W6" s="8">
        <f t="shared" si="6"/>
        <v>16</v>
      </c>
      <c r="X6" s="8">
        <f t="shared" si="7"/>
        <v>8</v>
      </c>
      <c r="Y6" s="8">
        <f t="shared" si="8"/>
        <v>0</v>
      </c>
      <c r="Z6" s="8">
        <f t="shared" si="9"/>
        <v>8</v>
      </c>
      <c r="AB6">
        <f t="shared" si="10"/>
        <v>12</v>
      </c>
      <c r="AC6">
        <f t="shared" si="11"/>
        <v>4</v>
      </c>
      <c r="AD6">
        <f t="shared" si="12"/>
        <v>0</v>
      </c>
      <c r="AE6">
        <f t="shared" si="13"/>
        <v>0</v>
      </c>
      <c r="AF6">
        <f t="shared" si="14"/>
        <v>16</v>
      </c>
    </row>
    <row r="7" spans="1:32" x14ac:dyDescent="0.25">
      <c r="A7" s="1" t="s">
        <v>48</v>
      </c>
      <c r="B7" s="1" t="s">
        <v>49</v>
      </c>
      <c r="C7" s="1" t="str">
        <f t="shared" si="4"/>
        <v>Alan Forrest</v>
      </c>
      <c r="D7" s="1">
        <v>-1</v>
      </c>
      <c r="E7" s="1">
        <v>2</v>
      </c>
      <c r="F7" s="1">
        <v>-10</v>
      </c>
      <c r="G7" s="1">
        <v>-5</v>
      </c>
      <c r="H7" s="1">
        <v>3</v>
      </c>
      <c r="I7" s="1">
        <v>8</v>
      </c>
      <c r="J7" s="1">
        <v>21</v>
      </c>
      <c r="K7" s="1">
        <v>-10</v>
      </c>
      <c r="L7" s="1">
        <v>-2</v>
      </c>
      <c r="M7" s="1" t="s">
        <v>9</v>
      </c>
      <c r="N7" s="1" t="s">
        <v>9</v>
      </c>
      <c r="O7" s="1" t="s">
        <v>9</v>
      </c>
      <c r="P7" s="1" t="s">
        <v>9</v>
      </c>
      <c r="Q7" s="1">
        <v>3</v>
      </c>
      <c r="R7" s="1">
        <v>3</v>
      </c>
      <c r="S7" s="1" t="s">
        <v>9</v>
      </c>
      <c r="T7" s="1">
        <v>10</v>
      </c>
      <c r="U7" s="1">
        <v>7</v>
      </c>
      <c r="V7" s="7">
        <f t="shared" si="5"/>
        <v>29</v>
      </c>
      <c r="W7" s="8">
        <f t="shared" si="6"/>
        <v>13</v>
      </c>
      <c r="X7" s="8">
        <f t="shared" si="7"/>
        <v>8</v>
      </c>
      <c r="Y7" s="8">
        <f t="shared" si="8"/>
        <v>0</v>
      </c>
      <c r="Z7" s="8">
        <f t="shared" si="9"/>
        <v>5</v>
      </c>
      <c r="AB7">
        <f t="shared" si="10"/>
        <v>0</v>
      </c>
      <c r="AC7">
        <f t="shared" si="11"/>
        <v>1</v>
      </c>
      <c r="AD7">
        <f t="shared" si="12"/>
        <v>9</v>
      </c>
      <c r="AE7">
        <f t="shared" si="13"/>
        <v>3</v>
      </c>
      <c r="AF7">
        <f t="shared" si="14"/>
        <v>13</v>
      </c>
    </row>
    <row r="8" spans="1:32" x14ac:dyDescent="0.25">
      <c r="A8" s="1" t="s">
        <v>51</v>
      </c>
      <c r="B8" s="1" t="s">
        <v>52</v>
      </c>
      <c r="C8" s="1" t="str">
        <f t="shared" si="4"/>
        <v>John Frangos</v>
      </c>
      <c r="D8" s="1">
        <v>-34</v>
      </c>
      <c r="E8" s="1">
        <v>11</v>
      </c>
      <c r="F8" s="1">
        <v>11</v>
      </c>
      <c r="G8" s="1">
        <v>-9</v>
      </c>
      <c r="H8" s="1">
        <v>-14</v>
      </c>
      <c r="I8" s="1" t="s">
        <v>9</v>
      </c>
      <c r="J8" s="1">
        <v>21</v>
      </c>
      <c r="K8" s="1">
        <v>7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>
        <v>-10</v>
      </c>
      <c r="R8" s="1">
        <v>13</v>
      </c>
      <c r="S8" s="1">
        <v>18</v>
      </c>
      <c r="T8" s="1" t="s">
        <v>9</v>
      </c>
      <c r="U8" s="1" t="s">
        <v>9</v>
      </c>
      <c r="V8" s="7">
        <f t="shared" si="5"/>
        <v>14</v>
      </c>
      <c r="W8" s="8">
        <f t="shared" si="6"/>
        <v>10</v>
      </c>
      <c r="X8" s="8">
        <f t="shared" si="7"/>
        <v>6</v>
      </c>
      <c r="Y8" s="8">
        <f t="shared" si="8"/>
        <v>0</v>
      </c>
      <c r="Z8" s="8">
        <f t="shared" si="9"/>
        <v>4</v>
      </c>
      <c r="AB8">
        <f t="shared" si="10"/>
        <v>10</v>
      </c>
      <c r="AC8">
        <f t="shared" si="11"/>
        <v>0</v>
      </c>
      <c r="AD8">
        <f t="shared" si="12"/>
        <v>0</v>
      </c>
      <c r="AE8">
        <f t="shared" si="13"/>
        <v>0</v>
      </c>
      <c r="AF8">
        <f t="shared" si="14"/>
        <v>10</v>
      </c>
    </row>
    <row r="9" spans="1:32" x14ac:dyDescent="0.25">
      <c r="A9" s="1" t="s">
        <v>13</v>
      </c>
      <c r="B9" s="1" t="s">
        <v>133</v>
      </c>
      <c r="C9" s="1" t="str">
        <f t="shared" si="4"/>
        <v>Don Germein</v>
      </c>
      <c r="D9" s="1">
        <v>-34</v>
      </c>
      <c r="E9" s="1">
        <v>3</v>
      </c>
      <c r="F9" s="1">
        <v>11</v>
      </c>
      <c r="G9" s="1">
        <v>-9</v>
      </c>
      <c r="H9" s="1">
        <v>-14</v>
      </c>
      <c r="I9" s="1" t="s">
        <v>9</v>
      </c>
      <c r="J9" s="1" t="s">
        <v>9</v>
      </c>
      <c r="K9" s="1" t="s">
        <v>9</v>
      </c>
      <c r="L9" s="1" t="s">
        <v>9</v>
      </c>
      <c r="M9" s="1">
        <v>5</v>
      </c>
      <c r="N9" s="1">
        <v>9</v>
      </c>
      <c r="O9" s="1">
        <v>14</v>
      </c>
      <c r="P9" s="1" t="s">
        <v>9</v>
      </c>
      <c r="Q9" s="1" t="s">
        <v>9</v>
      </c>
      <c r="R9" s="1">
        <v>13</v>
      </c>
      <c r="S9" s="1">
        <v>18</v>
      </c>
      <c r="T9" s="1">
        <v>22</v>
      </c>
      <c r="U9" s="1">
        <v>8</v>
      </c>
      <c r="V9" s="7">
        <f t="shared" si="5"/>
        <v>46</v>
      </c>
      <c r="W9" s="8">
        <f t="shared" si="6"/>
        <v>12</v>
      </c>
      <c r="X9" s="8">
        <f t="shared" si="7"/>
        <v>9</v>
      </c>
      <c r="Y9" s="8">
        <f t="shared" si="8"/>
        <v>0</v>
      </c>
      <c r="Z9" s="8">
        <f t="shared" si="9"/>
        <v>3</v>
      </c>
      <c r="AB9">
        <f t="shared" si="10"/>
        <v>0</v>
      </c>
      <c r="AC9">
        <f t="shared" si="11"/>
        <v>0</v>
      </c>
      <c r="AD9">
        <f t="shared" si="12"/>
        <v>11</v>
      </c>
      <c r="AE9">
        <f t="shared" si="13"/>
        <v>1</v>
      </c>
      <c r="AF9">
        <f t="shared" si="14"/>
        <v>12</v>
      </c>
    </row>
    <row r="10" spans="1:32" x14ac:dyDescent="0.25">
      <c r="A10" s="1" t="s">
        <v>56</v>
      </c>
      <c r="B10" s="1" t="s">
        <v>57</v>
      </c>
      <c r="C10" s="1" t="str">
        <f t="shared" si="4"/>
        <v>Tony Guastella</v>
      </c>
      <c r="D10" s="1">
        <v>-34</v>
      </c>
      <c r="E10" s="1">
        <v>3</v>
      </c>
      <c r="F10" s="1">
        <v>-4</v>
      </c>
      <c r="G10" s="1">
        <v>-5</v>
      </c>
      <c r="H10" s="1" t="s">
        <v>9</v>
      </c>
      <c r="I10" s="1">
        <v>-1</v>
      </c>
      <c r="J10" s="1">
        <v>24</v>
      </c>
      <c r="K10" s="1">
        <v>-10</v>
      </c>
      <c r="L10" s="1">
        <v>6</v>
      </c>
      <c r="M10" s="1">
        <v>5</v>
      </c>
      <c r="N10" s="1">
        <v>-3</v>
      </c>
      <c r="O10" s="1">
        <v>5</v>
      </c>
      <c r="P10" s="1" t="s">
        <v>9</v>
      </c>
      <c r="Q10" s="1" t="s">
        <v>9</v>
      </c>
      <c r="R10" s="1">
        <v>-2</v>
      </c>
      <c r="S10" s="1">
        <v>24</v>
      </c>
      <c r="T10" s="1">
        <v>10</v>
      </c>
      <c r="U10" s="1">
        <v>7</v>
      </c>
      <c r="V10" s="7">
        <f t="shared" si="5"/>
        <v>25</v>
      </c>
      <c r="W10" s="8">
        <f t="shared" si="6"/>
        <v>15</v>
      </c>
      <c r="X10" s="8">
        <f t="shared" si="7"/>
        <v>8</v>
      </c>
      <c r="Y10" s="8">
        <f t="shared" si="8"/>
        <v>0</v>
      </c>
      <c r="Z10" s="8">
        <f t="shared" si="9"/>
        <v>7</v>
      </c>
      <c r="AB10">
        <f t="shared" si="10"/>
        <v>9</v>
      </c>
      <c r="AC10">
        <f t="shared" si="11"/>
        <v>6</v>
      </c>
      <c r="AD10">
        <f t="shared" si="12"/>
        <v>0</v>
      </c>
      <c r="AE10">
        <f t="shared" si="13"/>
        <v>0</v>
      </c>
      <c r="AF10">
        <f t="shared" si="14"/>
        <v>15</v>
      </c>
    </row>
    <row r="11" spans="1:32" x14ac:dyDescent="0.25">
      <c r="A11" s="1" t="s">
        <v>46</v>
      </c>
      <c r="B11" s="1" t="s">
        <v>62</v>
      </c>
      <c r="C11" s="1" t="str">
        <f t="shared" si="4"/>
        <v>Steve Hicks</v>
      </c>
      <c r="D11" s="1">
        <v>-34</v>
      </c>
      <c r="E11" s="1">
        <v>2</v>
      </c>
      <c r="F11" s="1" t="s">
        <v>9</v>
      </c>
      <c r="G11" s="1" t="s">
        <v>9</v>
      </c>
      <c r="H11" s="1">
        <v>-2</v>
      </c>
      <c r="I11" s="1">
        <v>-2</v>
      </c>
      <c r="J11" s="1">
        <v>6</v>
      </c>
      <c r="K11" s="1">
        <v>-10</v>
      </c>
      <c r="L11" s="1">
        <v>14</v>
      </c>
      <c r="M11" s="1">
        <v>-6</v>
      </c>
      <c r="N11" s="1">
        <v>-4</v>
      </c>
      <c r="O11" s="1">
        <v>14</v>
      </c>
      <c r="P11" s="1" t="s">
        <v>9</v>
      </c>
      <c r="Q11" s="1">
        <v>6</v>
      </c>
      <c r="R11" s="1">
        <v>-2</v>
      </c>
      <c r="S11" s="1">
        <v>17</v>
      </c>
      <c r="T11" s="1">
        <v>-11</v>
      </c>
      <c r="U11" s="1">
        <v>-17</v>
      </c>
      <c r="V11" s="7">
        <f t="shared" si="5"/>
        <v>-29</v>
      </c>
      <c r="W11" s="8">
        <f t="shared" si="6"/>
        <v>15</v>
      </c>
      <c r="X11" s="8">
        <f t="shared" si="7"/>
        <v>6</v>
      </c>
      <c r="Y11" s="8">
        <f t="shared" si="8"/>
        <v>0</v>
      </c>
      <c r="Z11" s="8">
        <f t="shared" si="9"/>
        <v>9</v>
      </c>
      <c r="AB11">
        <f t="shared" si="10"/>
        <v>0</v>
      </c>
      <c r="AC11">
        <f t="shared" si="11"/>
        <v>2</v>
      </c>
      <c r="AD11">
        <f t="shared" si="12"/>
        <v>13</v>
      </c>
      <c r="AE11">
        <f t="shared" si="13"/>
        <v>0</v>
      </c>
      <c r="AF11">
        <f t="shared" si="14"/>
        <v>15</v>
      </c>
    </row>
    <row r="12" spans="1:32" x14ac:dyDescent="0.25">
      <c r="A12" s="1" t="s">
        <v>64</v>
      </c>
      <c r="B12" s="1" t="s">
        <v>62</v>
      </c>
      <c r="C12" s="1" t="str">
        <f t="shared" si="4"/>
        <v>Tim Hicks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>
        <v>-1</v>
      </c>
      <c r="J12" s="1" t="s">
        <v>9</v>
      </c>
      <c r="K12" s="1">
        <v>7</v>
      </c>
      <c r="L12" s="1">
        <v>6</v>
      </c>
      <c r="M12" s="1" t="s">
        <v>9</v>
      </c>
      <c r="N12" s="1" t="s">
        <v>9</v>
      </c>
      <c r="O12" s="1">
        <v>-1</v>
      </c>
      <c r="P12" s="1" t="s">
        <v>9</v>
      </c>
      <c r="Q12" s="1">
        <v>17</v>
      </c>
      <c r="R12" s="1">
        <v>13</v>
      </c>
      <c r="S12" s="1">
        <v>15</v>
      </c>
      <c r="T12" s="1">
        <v>10</v>
      </c>
      <c r="U12" s="1">
        <v>4</v>
      </c>
      <c r="V12" s="7">
        <f t="shared" si="5"/>
        <v>70</v>
      </c>
      <c r="W12" s="8">
        <f t="shared" si="6"/>
        <v>9</v>
      </c>
      <c r="X12" s="8">
        <f t="shared" si="7"/>
        <v>7</v>
      </c>
      <c r="Y12" s="8">
        <f t="shared" si="8"/>
        <v>0</v>
      </c>
      <c r="Z12" s="8">
        <f t="shared" si="9"/>
        <v>2</v>
      </c>
      <c r="AB12">
        <f t="shared" si="10"/>
        <v>0</v>
      </c>
      <c r="AC12">
        <f t="shared" si="11"/>
        <v>0</v>
      </c>
      <c r="AD12">
        <f t="shared" si="12"/>
        <v>7</v>
      </c>
      <c r="AE12">
        <f t="shared" si="13"/>
        <v>2</v>
      </c>
      <c r="AF12">
        <f t="shared" si="14"/>
        <v>9</v>
      </c>
    </row>
    <row r="13" spans="1:32" x14ac:dyDescent="0.25">
      <c r="A13" s="1" t="s">
        <v>145</v>
      </c>
      <c r="B13" s="1" t="s">
        <v>146</v>
      </c>
      <c r="C13" s="1" t="str">
        <f t="shared" si="4"/>
        <v>Tom Jesson</v>
      </c>
      <c r="D13" s="1">
        <v>6</v>
      </c>
      <c r="E13" s="1">
        <v>21</v>
      </c>
      <c r="F13" s="1">
        <v>9</v>
      </c>
      <c r="G13" s="1">
        <v>5</v>
      </c>
      <c r="H13" s="1">
        <v>20</v>
      </c>
      <c r="I13" s="1">
        <v>-2</v>
      </c>
      <c r="J13" s="1">
        <v>6</v>
      </c>
      <c r="K13" s="1">
        <v>7</v>
      </c>
      <c r="L13" s="1" t="s">
        <v>9</v>
      </c>
      <c r="M13" s="1">
        <v>-1</v>
      </c>
      <c r="N13" s="1" t="s">
        <v>9</v>
      </c>
      <c r="O13" s="1" t="s">
        <v>9</v>
      </c>
      <c r="P13" s="1" t="s">
        <v>9</v>
      </c>
      <c r="Q13" s="1">
        <v>3</v>
      </c>
      <c r="R13" s="1">
        <v>3</v>
      </c>
      <c r="S13" s="1">
        <v>15</v>
      </c>
      <c r="T13" s="1">
        <v>10</v>
      </c>
      <c r="U13" s="1">
        <v>4</v>
      </c>
      <c r="V13" s="7">
        <f t="shared" si="5"/>
        <v>106</v>
      </c>
      <c r="W13" s="8">
        <f t="shared" si="6"/>
        <v>14</v>
      </c>
      <c r="X13" s="8">
        <f t="shared" si="7"/>
        <v>12</v>
      </c>
      <c r="Y13" s="8">
        <f t="shared" si="8"/>
        <v>0</v>
      </c>
      <c r="Z13" s="8">
        <f t="shared" si="9"/>
        <v>2</v>
      </c>
      <c r="AB13">
        <f t="shared" si="10"/>
        <v>13</v>
      </c>
      <c r="AC13">
        <f t="shared" si="11"/>
        <v>1</v>
      </c>
      <c r="AD13">
        <f t="shared" si="12"/>
        <v>0</v>
      </c>
      <c r="AE13">
        <f t="shared" si="13"/>
        <v>0</v>
      </c>
      <c r="AF13">
        <f t="shared" si="14"/>
        <v>14</v>
      </c>
    </row>
    <row r="14" spans="1:32" x14ac:dyDescent="0.25">
      <c r="A14" s="1" t="s">
        <v>147</v>
      </c>
      <c r="B14" s="1" t="s">
        <v>148</v>
      </c>
      <c r="C14" s="1" t="str">
        <f t="shared" si="4"/>
        <v>Albert Kruimel</v>
      </c>
      <c r="D14" s="1">
        <v>6</v>
      </c>
      <c r="E14" s="1">
        <v>21</v>
      </c>
      <c r="F14" s="1">
        <v>9</v>
      </c>
      <c r="G14" s="1">
        <v>5</v>
      </c>
      <c r="H14" s="1">
        <v>20</v>
      </c>
      <c r="I14" s="1">
        <v>21</v>
      </c>
      <c r="J14" s="1">
        <v>18</v>
      </c>
      <c r="K14" s="1">
        <v>-5</v>
      </c>
      <c r="L14" s="1">
        <v>20</v>
      </c>
      <c r="M14" s="1">
        <v>-1</v>
      </c>
      <c r="N14" s="1">
        <v>19</v>
      </c>
      <c r="O14" s="1">
        <v>25</v>
      </c>
      <c r="P14" s="1" t="s">
        <v>9</v>
      </c>
      <c r="Q14" s="1" t="s">
        <v>9</v>
      </c>
      <c r="R14" s="1" t="s">
        <v>9</v>
      </c>
      <c r="S14" s="1" t="s">
        <v>9</v>
      </c>
      <c r="T14" s="1" t="s">
        <v>9</v>
      </c>
      <c r="U14" s="1" t="s">
        <v>9</v>
      </c>
      <c r="V14" s="7">
        <f t="shared" si="5"/>
        <v>158</v>
      </c>
      <c r="W14" s="8">
        <f t="shared" si="6"/>
        <v>12</v>
      </c>
      <c r="X14" s="8">
        <f t="shared" si="7"/>
        <v>10</v>
      </c>
      <c r="Y14" s="8">
        <f t="shared" si="8"/>
        <v>0</v>
      </c>
      <c r="Z14" s="8">
        <f t="shared" si="9"/>
        <v>2</v>
      </c>
      <c r="AB14">
        <f t="shared" si="10"/>
        <v>0</v>
      </c>
      <c r="AC14">
        <f t="shared" si="11"/>
        <v>0</v>
      </c>
      <c r="AD14">
        <f t="shared" si="12"/>
        <v>12</v>
      </c>
      <c r="AE14">
        <f t="shared" si="13"/>
        <v>0</v>
      </c>
      <c r="AF14">
        <f t="shared" si="14"/>
        <v>12</v>
      </c>
    </row>
    <row r="15" spans="1:32" x14ac:dyDescent="0.25">
      <c r="A15" s="1" t="s">
        <v>75</v>
      </c>
      <c r="B15" s="1" t="s">
        <v>173</v>
      </c>
      <c r="C15" s="1" t="str">
        <f t="shared" si="4"/>
        <v>Ron Kuczmarski Snr</v>
      </c>
      <c r="D15" s="1">
        <v>-1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7">
        <f t="shared" si="5"/>
        <v>-1</v>
      </c>
      <c r="W15" s="8">
        <f t="shared" si="6"/>
        <v>1</v>
      </c>
      <c r="X15" s="8">
        <f t="shared" si="7"/>
        <v>0</v>
      </c>
      <c r="Y15" s="8">
        <f t="shared" si="8"/>
        <v>0</v>
      </c>
      <c r="Z15" s="8">
        <f t="shared" si="9"/>
        <v>1</v>
      </c>
      <c r="AB15">
        <f t="shared" si="10"/>
        <v>0</v>
      </c>
      <c r="AC15">
        <f t="shared" si="11"/>
        <v>1</v>
      </c>
      <c r="AD15">
        <f t="shared" si="12"/>
        <v>0</v>
      </c>
      <c r="AE15">
        <f t="shared" si="13"/>
        <v>0</v>
      </c>
      <c r="AF15">
        <f t="shared" si="14"/>
        <v>1</v>
      </c>
    </row>
    <row r="16" spans="1:32" x14ac:dyDescent="0.25">
      <c r="A16" s="1" t="s">
        <v>83</v>
      </c>
      <c r="B16" s="1" t="s">
        <v>84</v>
      </c>
      <c r="C16" s="1" t="str">
        <f t="shared" si="4"/>
        <v>Phil McDonald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>
        <v>-10</v>
      </c>
      <c r="R16" s="1">
        <v>-2</v>
      </c>
      <c r="S16" s="1">
        <v>24</v>
      </c>
      <c r="T16" s="1">
        <v>10</v>
      </c>
      <c r="U16" s="1" t="s">
        <v>9</v>
      </c>
      <c r="V16" s="7">
        <f t="shared" si="5"/>
        <v>22</v>
      </c>
      <c r="W16" s="8">
        <f t="shared" si="6"/>
        <v>4</v>
      </c>
      <c r="X16" s="8">
        <f t="shared" si="7"/>
        <v>2</v>
      </c>
      <c r="Y16" s="8">
        <f t="shared" si="8"/>
        <v>0</v>
      </c>
      <c r="Z16" s="8">
        <f t="shared" si="9"/>
        <v>2</v>
      </c>
      <c r="AB16">
        <f t="shared" si="10"/>
        <v>0</v>
      </c>
      <c r="AC16">
        <f t="shared" si="11"/>
        <v>0</v>
      </c>
      <c r="AD16">
        <f t="shared" si="12"/>
        <v>4</v>
      </c>
      <c r="AE16">
        <f t="shared" si="13"/>
        <v>0</v>
      </c>
      <c r="AF16">
        <f t="shared" si="14"/>
        <v>4</v>
      </c>
    </row>
    <row r="17" spans="1:32" x14ac:dyDescent="0.25">
      <c r="A17" s="1" t="s">
        <v>149</v>
      </c>
      <c r="B17" s="1" t="s">
        <v>150</v>
      </c>
      <c r="C17" s="1" t="str">
        <f t="shared" si="4"/>
        <v>Craig McGlashan</v>
      </c>
      <c r="D17" s="1">
        <v>-1</v>
      </c>
      <c r="E17" s="1">
        <v>3</v>
      </c>
      <c r="F17" s="1">
        <v>-4</v>
      </c>
      <c r="G17" s="1">
        <v>-5</v>
      </c>
      <c r="H17" s="1">
        <v>3</v>
      </c>
      <c r="I17" s="1">
        <v>21</v>
      </c>
      <c r="J17" s="1">
        <v>18</v>
      </c>
      <c r="K17" s="1">
        <v>-5</v>
      </c>
      <c r="L17" s="1">
        <v>-2</v>
      </c>
      <c r="M17" s="1">
        <v>5</v>
      </c>
      <c r="N17" s="1" t="s">
        <v>9</v>
      </c>
      <c r="O17" s="1" t="s">
        <v>9</v>
      </c>
      <c r="P17" s="1" t="s">
        <v>9</v>
      </c>
      <c r="Q17" s="1" t="s">
        <v>9</v>
      </c>
      <c r="R17" s="1">
        <v>-2</v>
      </c>
      <c r="S17" s="1" t="s">
        <v>9</v>
      </c>
      <c r="T17" s="1" t="s">
        <v>9</v>
      </c>
      <c r="U17" s="1" t="s">
        <v>9</v>
      </c>
      <c r="V17" s="7">
        <f t="shared" si="5"/>
        <v>31</v>
      </c>
      <c r="W17" s="8">
        <f t="shared" si="6"/>
        <v>11</v>
      </c>
      <c r="X17" s="8">
        <f t="shared" si="7"/>
        <v>5</v>
      </c>
      <c r="Y17" s="8">
        <f t="shared" si="8"/>
        <v>0</v>
      </c>
      <c r="Z17" s="8">
        <f t="shared" si="9"/>
        <v>6</v>
      </c>
      <c r="AB17">
        <f t="shared" si="10"/>
        <v>11</v>
      </c>
      <c r="AC17">
        <f t="shared" si="11"/>
        <v>0</v>
      </c>
      <c r="AD17">
        <f t="shared" si="12"/>
        <v>0</v>
      </c>
      <c r="AE17">
        <f t="shared" si="13"/>
        <v>0</v>
      </c>
      <c r="AF17">
        <f t="shared" si="14"/>
        <v>11</v>
      </c>
    </row>
    <row r="18" spans="1:32" x14ac:dyDescent="0.25">
      <c r="A18" s="1" t="s">
        <v>102</v>
      </c>
      <c r="B18" s="1" t="s">
        <v>150</v>
      </c>
      <c r="C18" s="1" t="str">
        <f t="shared" si="4"/>
        <v>Rose McGlashan</v>
      </c>
      <c r="D18" s="1">
        <v>-1</v>
      </c>
      <c r="E18" s="1">
        <v>11</v>
      </c>
      <c r="F18" s="1">
        <v>-10</v>
      </c>
      <c r="G18" s="1">
        <v>40</v>
      </c>
      <c r="H18" s="1" t="s">
        <v>9</v>
      </c>
      <c r="I18" s="1">
        <v>-2</v>
      </c>
      <c r="J18" s="1">
        <v>6</v>
      </c>
      <c r="K18" s="1">
        <v>-10</v>
      </c>
      <c r="L18" s="1">
        <v>6</v>
      </c>
      <c r="M18" s="1">
        <v>5</v>
      </c>
      <c r="N18" s="1">
        <v>-3</v>
      </c>
      <c r="O18" s="1" t="s">
        <v>9</v>
      </c>
      <c r="P18" s="1" t="s">
        <v>9</v>
      </c>
      <c r="Q18" s="1">
        <v>3</v>
      </c>
      <c r="R18" s="1">
        <v>3</v>
      </c>
      <c r="S18" s="1">
        <v>15</v>
      </c>
      <c r="T18" s="1" t="s">
        <v>9</v>
      </c>
      <c r="U18" s="1">
        <v>4</v>
      </c>
      <c r="V18" s="7">
        <f t="shared" si="5"/>
        <v>67</v>
      </c>
      <c r="W18" s="8">
        <f t="shared" si="6"/>
        <v>14</v>
      </c>
      <c r="X18" s="8">
        <f t="shared" si="7"/>
        <v>9</v>
      </c>
      <c r="Y18" s="8">
        <f t="shared" si="8"/>
        <v>0</v>
      </c>
      <c r="Z18" s="8">
        <f t="shared" si="9"/>
        <v>5</v>
      </c>
      <c r="AB18">
        <f t="shared" si="10"/>
        <v>0</v>
      </c>
      <c r="AC18">
        <f t="shared" si="11"/>
        <v>13</v>
      </c>
      <c r="AD18">
        <f t="shared" si="12"/>
        <v>1</v>
      </c>
      <c r="AE18">
        <f t="shared" si="13"/>
        <v>0</v>
      </c>
      <c r="AF18">
        <f t="shared" si="14"/>
        <v>14</v>
      </c>
    </row>
    <row r="19" spans="1:32" x14ac:dyDescent="0.25">
      <c r="A19" s="1" t="s">
        <v>88</v>
      </c>
      <c r="B19" s="1" t="s">
        <v>89</v>
      </c>
      <c r="C19" s="1" t="str">
        <f t="shared" si="4"/>
        <v>Ian McLaughlin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1">
        <v>24</v>
      </c>
      <c r="K19" s="1" t="s">
        <v>9</v>
      </c>
      <c r="L19" s="1">
        <v>20</v>
      </c>
      <c r="M19" s="1" t="s">
        <v>9</v>
      </c>
      <c r="N19" s="1" t="s">
        <v>9</v>
      </c>
      <c r="O19" s="1">
        <v>-1</v>
      </c>
      <c r="P19" s="1" t="s">
        <v>9</v>
      </c>
      <c r="Q19" s="1" t="s">
        <v>9</v>
      </c>
      <c r="R19" s="1" t="s">
        <v>9</v>
      </c>
      <c r="S19" s="1" t="s">
        <v>9</v>
      </c>
      <c r="T19" s="1" t="s">
        <v>9</v>
      </c>
      <c r="U19" s="1" t="s">
        <v>9</v>
      </c>
      <c r="V19" s="7">
        <f t="shared" si="5"/>
        <v>43</v>
      </c>
      <c r="W19" s="8">
        <f t="shared" si="6"/>
        <v>3</v>
      </c>
      <c r="X19" s="8">
        <f t="shared" si="7"/>
        <v>2</v>
      </c>
      <c r="Y19" s="8">
        <f t="shared" si="8"/>
        <v>0</v>
      </c>
      <c r="Z19" s="8">
        <f t="shared" si="9"/>
        <v>1</v>
      </c>
      <c r="AB19">
        <f t="shared" si="10"/>
        <v>3</v>
      </c>
      <c r="AC19">
        <f t="shared" si="11"/>
        <v>0</v>
      </c>
      <c r="AD19">
        <f t="shared" si="12"/>
        <v>0</v>
      </c>
      <c r="AE19">
        <f t="shared" si="13"/>
        <v>0</v>
      </c>
      <c r="AF19">
        <f t="shared" si="14"/>
        <v>3</v>
      </c>
    </row>
    <row r="20" spans="1:32" x14ac:dyDescent="0.25">
      <c r="A20" s="1" t="s">
        <v>91</v>
      </c>
      <c r="B20" s="1" t="s">
        <v>92</v>
      </c>
      <c r="C20" s="1" t="str">
        <f t="shared" si="4"/>
        <v>Rogan Mexted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>
        <v>8</v>
      </c>
      <c r="J20" s="1" t="s">
        <v>9</v>
      </c>
      <c r="K20" s="1" t="s">
        <v>9</v>
      </c>
      <c r="L20" s="1" t="s">
        <v>9</v>
      </c>
      <c r="M20" s="1" t="s">
        <v>9</v>
      </c>
      <c r="N20" s="1" t="s">
        <v>9</v>
      </c>
      <c r="O20" s="1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7">
        <f t="shared" si="5"/>
        <v>8</v>
      </c>
      <c r="W20" s="8">
        <f t="shared" si="6"/>
        <v>1</v>
      </c>
      <c r="X20" s="8">
        <f t="shared" si="7"/>
        <v>1</v>
      </c>
      <c r="Y20" s="8">
        <f t="shared" si="8"/>
        <v>0</v>
      </c>
      <c r="Z20" s="8">
        <f t="shared" si="9"/>
        <v>0</v>
      </c>
      <c r="AB20">
        <f t="shared" si="10"/>
        <v>1</v>
      </c>
      <c r="AC20">
        <f t="shared" si="11"/>
        <v>0</v>
      </c>
      <c r="AD20">
        <f t="shared" si="12"/>
        <v>0</v>
      </c>
      <c r="AE20">
        <f t="shared" si="13"/>
        <v>0</v>
      </c>
      <c r="AF20">
        <f t="shared" si="14"/>
        <v>1</v>
      </c>
    </row>
    <row r="21" spans="1:32" x14ac:dyDescent="0.25">
      <c r="A21" s="1" t="s">
        <v>95</v>
      </c>
      <c r="B21" s="1" t="s">
        <v>96</v>
      </c>
      <c r="C21" s="1" t="str">
        <f t="shared" si="4"/>
        <v>Mick Moffatt</v>
      </c>
      <c r="D21" s="1">
        <v>-1</v>
      </c>
      <c r="E21" s="1">
        <v>2</v>
      </c>
      <c r="F21" s="1">
        <v>11</v>
      </c>
      <c r="G21" s="1">
        <v>-9</v>
      </c>
      <c r="H21" s="1">
        <v>-14</v>
      </c>
      <c r="I21" s="1">
        <v>8</v>
      </c>
      <c r="J21" s="1">
        <v>21</v>
      </c>
      <c r="K21" s="1" t="s">
        <v>9</v>
      </c>
      <c r="L21" s="1">
        <v>14</v>
      </c>
      <c r="M21" s="1">
        <v>-6</v>
      </c>
      <c r="N21" s="1">
        <v>-4</v>
      </c>
      <c r="O21" s="1">
        <v>-1</v>
      </c>
      <c r="P21" s="1" t="s">
        <v>9</v>
      </c>
      <c r="Q21" s="1">
        <v>-10</v>
      </c>
      <c r="R21" s="1" t="s">
        <v>9</v>
      </c>
      <c r="S21" s="1">
        <v>24</v>
      </c>
      <c r="T21" s="1">
        <v>10</v>
      </c>
      <c r="U21" s="1">
        <v>7</v>
      </c>
      <c r="V21" s="7">
        <f t="shared" si="5"/>
        <v>52</v>
      </c>
      <c r="W21" s="8">
        <f t="shared" si="6"/>
        <v>15</v>
      </c>
      <c r="X21" s="8">
        <f t="shared" si="7"/>
        <v>8</v>
      </c>
      <c r="Y21" s="8">
        <f t="shared" si="8"/>
        <v>0</v>
      </c>
      <c r="Z21" s="8">
        <f t="shared" si="9"/>
        <v>7</v>
      </c>
      <c r="AB21">
        <f t="shared" si="10"/>
        <v>0</v>
      </c>
      <c r="AC21">
        <f t="shared" si="11"/>
        <v>15</v>
      </c>
      <c r="AD21">
        <f t="shared" si="12"/>
        <v>0</v>
      </c>
      <c r="AE21">
        <f t="shared" si="13"/>
        <v>0</v>
      </c>
      <c r="AF21">
        <f t="shared" si="14"/>
        <v>15</v>
      </c>
    </row>
    <row r="22" spans="1:32" x14ac:dyDescent="0.25">
      <c r="A22" s="1" t="s">
        <v>88</v>
      </c>
      <c r="B22" s="1" t="s">
        <v>152</v>
      </c>
      <c r="C22" s="1" t="str">
        <f t="shared" si="4"/>
        <v>Ian Perry</v>
      </c>
      <c r="D22" s="1" t="s">
        <v>9</v>
      </c>
      <c r="E22" s="1">
        <v>11</v>
      </c>
      <c r="F22" s="1">
        <v>-4</v>
      </c>
      <c r="G22" s="1">
        <v>-5</v>
      </c>
      <c r="H22" s="1">
        <v>3</v>
      </c>
      <c r="I22" s="1" t="s">
        <v>9</v>
      </c>
      <c r="J22" s="1">
        <v>24</v>
      </c>
      <c r="K22" s="1">
        <v>1</v>
      </c>
      <c r="L22" s="1">
        <v>6</v>
      </c>
      <c r="M22" s="1" t="s">
        <v>9</v>
      </c>
      <c r="N22" s="1">
        <v>9</v>
      </c>
      <c r="O22" s="1">
        <v>5</v>
      </c>
      <c r="P22" s="1" t="s">
        <v>9</v>
      </c>
      <c r="Q22" s="1">
        <v>6</v>
      </c>
      <c r="R22" s="1" t="s">
        <v>9</v>
      </c>
      <c r="S22" s="1">
        <v>17</v>
      </c>
      <c r="T22" s="1">
        <v>-11</v>
      </c>
      <c r="U22" s="1">
        <v>-17</v>
      </c>
      <c r="V22" s="7">
        <f t="shared" si="5"/>
        <v>45</v>
      </c>
      <c r="W22" s="8">
        <f t="shared" si="6"/>
        <v>13</v>
      </c>
      <c r="X22" s="8">
        <f t="shared" si="7"/>
        <v>9</v>
      </c>
      <c r="Y22" s="8">
        <f t="shared" si="8"/>
        <v>0</v>
      </c>
      <c r="Z22" s="8">
        <f t="shared" si="9"/>
        <v>4</v>
      </c>
      <c r="AB22">
        <f t="shared" si="10"/>
        <v>0</v>
      </c>
      <c r="AC22">
        <f t="shared" si="11"/>
        <v>8</v>
      </c>
      <c r="AD22">
        <f t="shared" si="12"/>
        <v>5</v>
      </c>
      <c r="AE22">
        <f t="shared" si="13"/>
        <v>0</v>
      </c>
      <c r="AF22">
        <f t="shared" si="14"/>
        <v>13</v>
      </c>
    </row>
    <row r="23" spans="1:32" x14ac:dyDescent="0.25">
      <c r="A23" s="1" t="s">
        <v>137</v>
      </c>
      <c r="B23" s="1" t="s">
        <v>32</v>
      </c>
      <c r="C23" s="1" t="str">
        <f t="shared" si="4"/>
        <v>Bill Scott</v>
      </c>
      <c r="D23" s="1">
        <v>6</v>
      </c>
      <c r="E23" s="1">
        <v>21</v>
      </c>
      <c r="F23" s="1">
        <v>9</v>
      </c>
      <c r="G23" s="1">
        <v>5</v>
      </c>
      <c r="H23" s="1">
        <v>20</v>
      </c>
      <c r="I23" s="1">
        <v>21</v>
      </c>
      <c r="J23" s="1">
        <v>18</v>
      </c>
      <c r="K23" s="1">
        <v>-5</v>
      </c>
      <c r="L23" s="1">
        <v>20</v>
      </c>
      <c r="M23" s="1">
        <v>-1</v>
      </c>
      <c r="N23" s="1">
        <v>19</v>
      </c>
      <c r="O23" s="1">
        <v>25</v>
      </c>
      <c r="P23" s="1" t="s">
        <v>9</v>
      </c>
      <c r="Q23" s="1" t="s">
        <v>9</v>
      </c>
      <c r="R23" s="1">
        <v>13</v>
      </c>
      <c r="S23" s="1">
        <v>18</v>
      </c>
      <c r="T23" s="1">
        <v>22</v>
      </c>
      <c r="U23" s="1">
        <v>8</v>
      </c>
      <c r="V23" s="7">
        <f t="shared" si="5"/>
        <v>219</v>
      </c>
      <c r="W23" s="8">
        <f t="shared" si="6"/>
        <v>16</v>
      </c>
      <c r="X23" s="8">
        <f t="shared" si="7"/>
        <v>14</v>
      </c>
      <c r="Y23" s="8">
        <f t="shared" si="8"/>
        <v>0</v>
      </c>
      <c r="Z23" s="8">
        <f t="shared" si="9"/>
        <v>2</v>
      </c>
      <c r="AB23">
        <f t="shared" si="10"/>
        <v>4</v>
      </c>
      <c r="AC23">
        <f t="shared" si="11"/>
        <v>12</v>
      </c>
      <c r="AD23">
        <f t="shared" si="12"/>
        <v>0</v>
      </c>
      <c r="AE23">
        <f t="shared" si="13"/>
        <v>0</v>
      </c>
      <c r="AF23">
        <f t="shared" si="14"/>
        <v>16</v>
      </c>
    </row>
    <row r="24" spans="1:32" x14ac:dyDescent="0.25">
      <c r="A24" s="1" t="s">
        <v>110</v>
      </c>
      <c r="B24" s="1" t="s">
        <v>109</v>
      </c>
      <c r="C24" s="1" t="str">
        <f t="shared" si="4"/>
        <v>Dennis Taylor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 t="s">
        <v>9</v>
      </c>
      <c r="Q24" s="1" t="s">
        <v>9</v>
      </c>
      <c r="R24" s="1">
        <v>-2</v>
      </c>
      <c r="S24" s="1" t="s">
        <v>9</v>
      </c>
      <c r="T24" s="1" t="s">
        <v>9</v>
      </c>
      <c r="U24" s="1" t="s">
        <v>9</v>
      </c>
      <c r="V24" s="7">
        <f t="shared" si="5"/>
        <v>-2</v>
      </c>
      <c r="W24" s="8">
        <f t="shared" si="6"/>
        <v>1</v>
      </c>
      <c r="X24" s="8">
        <f t="shared" si="7"/>
        <v>0</v>
      </c>
      <c r="Y24" s="8">
        <f t="shared" si="8"/>
        <v>0</v>
      </c>
      <c r="Z24" s="8">
        <f t="shared" si="9"/>
        <v>1</v>
      </c>
      <c r="AB24">
        <f t="shared" si="10"/>
        <v>1</v>
      </c>
      <c r="AC24">
        <f t="shared" si="11"/>
        <v>0</v>
      </c>
      <c r="AD24">
        <f t="shared" si="12"/>
        <v>0</v>
      </c>
      <c r="AE24">
        <f t="shared" si="13"/>
        <v>0</v>
      </c>
      <c r="AF24">
        <f t="shared" si="14"/>
        <v>1</v>
      </c>
    </row>
    <row r="25" spans="1:32" x14ac:dyDescent="0.25">
      <c r="A25" s="1" t="s">
        <v>32</v>
      </c>
      <c r="B25" s="1" t="s">
        <v>112</v>
      </c>
      <c r="C25" s="1" t="str">
        <f t="shared" si="4"/>
        <v>Scott Thulborn</v>
      </c>
      <c r="D25" s="1">
        <v>6</v>
      </c>
      <c r="E25" s="1">
        <v>21</v>
      </c>
      <c r="F25" s="1">
        <v>9</v>
      </c>
      <c r="G25" s="1">
        <v>5</v>
      </c>
      <c r="H25" s="1">
        <v>20</v>
      </c>
      <c r="I25" s="1">
        <v>21</v>
      </c>
      <c r="J25" s="1">
        <v>18</v>
      </c>
      <c r="K25" s="1">
        <v>-5</v>
      </c>
      <c r="L25" s="1">
        <v>20</v>
      </c>
      <c r="M25" s="1">
        <v>-1</v>
      </c>
      <c r="N25" s="1">
        <v>19</v>
      </c>
      <c r="O25" s="1">
        <v>25</v>
      </c>
      <c r="P25" s="1" t="s">
        <v>9</v>
      </c>
      <c r="Q25" s="1">
        <v>17</v>
      </c>
      <c r="R25" s="1" t="s">
        <v>9</v>
      </c>
      <c r="S25" s="1">
        <v>18</v>
      </c>
      <c r="T25" s="1">
        <v>22</v>
      </c>
      <c r="U25" s="1">
        <v>8</v>
      </c>
      <c r="V25" s="7">
        <f t="shared" si="5"/>
        <v>223</v>
      </c>
      <c r="W25" s="8">
        <f t="shared" si="6"/>
        <v>16</v>
      </c>
      <c r="X25" s="8">
        <f t="shared" si="7"/>
        <v>14</v>
      </c>
      <c r="Y25" s="8">
        <f t="shared" si="8"/>
        <v>0</v>
      </c>
      <c r="Z25" s="8">
        <f t="shared" si="9"/>
        <v>2</v>
      </c>
      <c r="AB25">
        <f t="shared" si="10"/>
        <v>0</v>
      </c>
      <c r="AC25">
        <f t="shared" si="11"/>
        <v>0</v>
      </c>
      <c r="AD25">
        <f t="shared" si="12"/>
        <v>0</v>
      </c>
      <c r="AE25">
        <f t="shared" si="13"/>
        <v>16</v>
      </c>
      <c r="AF25">
        <f t="shared" si="14"/>
        <v>16</v>
      </c>
    </row>
    <row r="26" spans="1:32" x14ac:dyDescent="0.25">
      <c r="A26" s="1" t="s">
        <v>116</v>
      </c>
      <c r="B26" s="1" t="s">
        <v>117</v>
      </c>
      <c r="C26" s="1" t="str">
        <f t="shared" si="4"/>
        <v>Vince Violi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1" t="s">
        <v>9</v>
      </c>
      <c r="J26" s="1" t="s">
        <v>9</v>
      </c>
      <c r="K26" s="1" t="s">
        <v>9</v>
      </c>
      <c r="L26" s="1">
        <v>14</v>
      </c>
      <c r="M26" s="1">
        <v>-6</v>
      </c>
      <c r="N26" s="1">
        <v>-4</v>
      </c>
      <c r="O26" s="1" t="s">
        <v>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7">
        <f t="shared" si="5"/>
        <v>4</v>
      </c>
      <c r="W26" s="8">
        <f t="shared" si="6"/>
        <v>3</v>
      </c>
      <c r="X26" s="8">
        <f t="shared" si="7"/>
        <v>1</v>
      </c>
      <c r="Y26" s="8">
        <f t="shared" si="8"/>
        <v>0</v>
      </c>
      <c r="Z26" s="8">
        <f t="shared" si="9"/>
        <v>2</v>
      </c>
      <c r="AB26">
        <f t="shared" si="10"/>
        <v>3</v>
      </c>
      <c r="AC26">
        <f t="shared" si="11"/>
        <v>0</v>
      </c>
      <c r="AD26">
        <f t="shared" si="12"/>
        <v>0</v>
      </c>
      <c r="AE26">
        <f t="shared" si="13"/>
        <v>0</v>
      </c>
      <c r="AF26">
        <f t="shared" si="14"/>
        <v>3</v>
      </c>
    </row>
    <row r="27" spans="1:32" x14ac:dyDescent="0.25">
      <c r="A27" s="1" t="s">
        <v>121</v>
      </c>
      <c r="B27" s="1" t="s">
        <v>122</v>
      </c>
      <c r="C27" s="1" t="str">
        <f t="shared" si="4"/>
        <v>Bruce Wallace</v>
      </c>
      <c r="D27" s="1" t="s">
        <v>9</v>
      </c>
      <c r="E27" s="1" t="s">
        <v>9</v>
      </c>
      <c r="F27" s="1" t="s">
        <v>9</v>
      </c>
      <c r="G27" s="1">
        <v>40</v>
      </c>
      <c r="H27" s="1">
        <v>-2</v>
      </c>
      <c r="I27" s="1">
        <v>-2</v>
      </c>
      <c r="J27" s="1">
        <v>6</v>
      </c>
      <c r="K27" s="1" t="s">
        <v>9</v>
      </c>
      <c r="L27" s="1" t="s">
        <v>9</v>
      </c>
      <c r="M27" s="1">
        <v>5</v>
      </c>
      <c r="N27" s="1">
        <v>-3</v>
      </c>
      <c r="O27" s="1">
        <v>5</v>
      </c>
      <c r="P27" s="1" t="s">
        <v>9</v>
      </c>
      <c r="Q27" s="1">
        <v>3</v>
      </c>
      <c r="R27" s="1">
        <v>3</v>
      </c>
      <c r="S27" s="1">
        <v>15</v>
      </c>
      <c r="T27" s="1">
        <v>10</v>
      </c>
      <c r="U27" s="1">
        <v>4</v>
      </c>
      <c r="V27" s="7">
        <f t="shared" si="5"/>
        <v>84</v>
      </c>
      <c r="W27" s="8">
        <f t="shared" si="6"/>
        <v>12</v>
      </c>
      <c r="X27" s="8">
        <f t="shared" si="7"/>
        <v>9</v>
      </c>
      <c r="Y27" s="8">
        <f t="shared" si="8"/>
        <v>0</v>
      </c>
      <c r="Z27" s="8">
        <f t="shared" si="9"/>
        <v>3</v>
      </c>
      <c r="AB27">
        <f t="shared" si="10"/>
        <v>0</v>
      </c>
      <c r="AC27">
        <f t="shared" si="11"/>
        <v>0</v>
      </c>
      <c r="AD27">
        <f t="shared" si="12"/>
        <v>0</v>
      </c>
      <c r="AE27">
        <f t="shared" si="13"/>
        <v>12</v>
      </c>
      <c r="AF27">
        <f t="shared" si="14"/>
        <v>12</v>
      </c>
    </row>
    <row r="28" spans="1:32" x14ac:dyDescent="0.25">
      <c r="A28" s="1"/>
      <c r="B28" s="1"/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32" x14ac:dyDescent="0.25">
      <c r="A29" s="1"/>
      <c r="B29" s="1"/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32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/>
      <c r="B57" s="16"/>
      <c r="C57" s="1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/>
      <c r="B58" s="16"/>
      <c r="C58" s="1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/>
      <c r="B59" s="16"/>
      <c r="C59" s="1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/>
      <c r="B60" s="16"/>
      <c r="C60" s="1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76" spans="1:54" x14ac:dyDescent="0.25">
      <c r="A76" t="s">
        <v>182</v>
      </c>
      <c r="B76">
        <v>-1</v>
      </c>
      <c r="C76">
        <v>1</v>
      </c>
      <c r="D76" t="s">
        <v>182</v>
      </c>
      <c r="E76">
        <v>2</v>
      </c>
      <c r="F76">
        <v>1</v>
      </c>
      <c r="G76" t="s">
        <v>182</v>
      </c>
      <c r="H76">
        <v>-10</v>
      </c>
      <c r="I76">
        <v>1</v>
      </c>
      <c r="J76" t="s">
        <v>185</v>
      </c>
      <c r="K76">
        <v>-5</v>
      </c>
      <c r="L76">
        <v>1</v>
      </c>
      <c r="M76" t="s">
        <v>185</v>
      </c>
      <c r="N76">
        <v>3</v>
      </c>
      <c r="O76">
        <v>1</v>
      </c>
      <c r="P76" t="s">
        <v>58</v>
      </c>
      <c r="Q76">
        <v>-1</v>
      </c>
      <c r="R76">
        <v>1</v>
      </c>
      <c r="S76" t="s">
        <v>90</v>
      </c>
      <c r="T76">
        <v>24</v>
      </c>
      <c r="U76">
        <v>1</v>
      </c>
      <c r="V76" t="s">
        <v>182</v>
      </c>
      <c r="W76">
        <v>1</v>
      </c>
      <c r="X76">
        <v>1</v>
      </c>
      <c r="Y76" t="s">
        <v>185</v>
      </c>
      <c r="Z76">
        <v>-2</v>
      </c>
      <c r="AA76">
        <v>1</v>
      </c>
      <c r="AB76" t="s">
        <v>185</v>
      </c>
      <c r="AC76">
        <v>5</v>
      </c>
      <c r="AD76">
        <v>1</v>
      </c>
      <c r="AE76" t="s">
        <v>182</v>
      </c>
      <c r="AF76">
        <v>9</v>
      </c>
      <c r="AG76">
        <v>1</v>
      </c>
      <c r="AH76" t="s">
        <v>182</v>
      </c>
      <c r="AI76">
        <v>14</v>
      </c>
      <c r="AJ76">
        <v>1</v>
      </c>
      <c r="AK76" t="s">
        <v>212</v>
      </c>
      <c r="AL76">
        <v>0</v>
      </c>
      <c r="AM76">
        <v>1</v>
      </c>
      <c r="AN76" t="s">
        <v>182</v>
      </c>
      <c r="AO76">
        <v>6</v>
      </c>
      <c r="AP76">
        <v>1</v>
      </c>
      <c r="AQ76" t="s">
        <v>185</v>
      </c>
      <c r="AR76">
        <v>-2</v>
      </c>
      <c r="AS76">
        <v>1</v>
      </c>
      <c r="AT76" t="s">
        <v>182</v>
      </c>
      <c r="AU76">
        <v>17</v>
      </c>
      <c r="AV76">
        <v>1</v>
      </c>
      <c r="AW76" t="s">
        <v>182</v>
      </c>
      <c r="AX76">
        <v>-11</v>
      </c>
      <c r="AY76">
        <v>1</v>
      </c>
      <c r="AZ76" t="s">
        <v>182</v>
      </c>
      <c r="BA76">
        <v>-17</v>
      </c>
      <c r="BB76">
        <v>1</v>
      </c>
    </row>
    <row r="77" spans="1:54" x14ac:dyDescent="0.25">
      <c r="A77" t="s">
        <v>97</v>
      </c>
      <c r="B77">
        <v>-1</v>
      </c>
      <c r="C77">
        <v>2</v>
      </c>
      <c r="D77" t="s">
        <v>97</v>
      </c>
      <c r="E77">
        <v>2</v>
      </c>
      <c r="F77">
        <v>2</v>
      </c>
      <c r="G77" t="s">
        <v>186</v>
      </c>
      <c r="H77">
        <v>-10</v>
      </c>
      <c r="I77">
        <v>2</v>
      </c>
      <c r="J77" t="s">
        <v>58</v>
      </c>
      <c r="K77">
        <v>-5</v>
      </c>
      <c r="L77">
        <v>2</v>
      </c>
      <c r="M77" t="s">
        <v>188</v>
      </c>
      <c r="N77">
        <v>3</v>
      </c>
      <c r="O77">
        <v>2</v>
      </c>
      <c r="P77" t="s">
        <v>182</v>
      </c>
      <c r="Q77">
        <v>-1</v>
      </c>
      <c r="R77">
        <v>2</v>
      </c>
      <c r="S77" t="s">
        <v>58</v>
      </c>
      <c r="T77">
        <v>24</v>
      </c>
      <c r="U77">
        <v>2</v>
      </c>
      <c r="V77" t="s">
        <v>188</v>
      </c>
      <c r="W77">
        <v>1</v>
      </c>
      <c r="X77">
        <v>2</v>
      </c>
      <c r="Y77" t="s">
        <v>182</v>
      </c>
      <c r="Z77">
        <v>-2</v>
      </c>
      <c r="AA77">
        <v>2</v>
      </c>
      <c r="AB77" t="s">
        <v>182</v>
      </c>
      <c r="AC77">
        <v>5</v>
      </c>
      <c r="AD77">
        <v>2</v>
      </c>
      <c r="AE77" t="s">
        <v>188</v>
      </c>
      <c r="AF77">
        <v>9</v>
      </c>
      <c r="AG77">
        <v>2</v>
      </c>
      <c r="AH77" t="s">
        <v>63</v>
      </c>
      <c r="AI77">
        <v>14</v>
      </c>
      <c r="AJ77">
        <v>2</v>
      </c>
      <c r="AK77" t="s">
        <v>212</v>
      </c>
      <c r="AL77">
        <v>0</v>
      </c>
      <c r="AM77">
        <v>2</v>
      </c>
      <c r="AN77" t="s">
        <v>188</v>
      </c>
      <c r="AO77">
        <v>6</v>
      </c>
      <c r="AP77">
        <v>2</v>
      </c>
      <c r="AQ77" t="s">
        <v>182</v>
      </c>
      <c r="AR77">
        <v>-2</v>
      </c>
      <c r="AS77">
        <v>2</v>
      </c>
      <c r="AT77" t="s">
        <v>188</v>
      </c>
      <c r="AU77">
        <v>17</v>
      </c>
      <c r="AV77">
        <v>2</v>
      </c>
      <c r="AW77" t="s">
        <v>188</v>
      </c>
      <c r="AX77">
        <v>-11</v>
      </c>
      <c r="AY77">
        <v>2</v>
      </c>
      <c r="AZ77" t="s">
        <v>188</v>
      </c>
      <c r="BA77">
        <v>-17</v>
      </c>
      <c r="BB77">
        <v>2</v>
      </c>
    </row>
    <row r="78" spans="1:54" x14ac:dyDescent="0.25">
      <c r="A78" t="s">
        <v>186</v>
      </c>
      <c r="B78">
        <v>-1</v>
      </c>
      <c r="C78">
        <v>3</v>
      </c>
      <c r="D78" t="s">
        <v>63</v>
      </c>
      <c r="E78">
        <v>2</v>
      </c>
      <c r="F78">
        <v>3</v>
      </c>
      <c r="G78" t="s">
        <v>50</v>
      </c>
      <c r="H78">
        <v>-10</v>
      </c>
      <c r="I78">
        <v>3</v>
      </c>
      <c r="J78" t="s">
        <v>188</v>
      </c>
      <c r="K78">
        <v>-5</v>
      </c>
      <c r="L78">
        <v>3</v>
      </c>
      <c r="M78" t="s">
        <v>50</v>
      </c>
      <c r="N78">
        <v>3</v>
      </c>
      <c r="O78">
        <v>3</v>
      </c>
      <c r="P78" t="s">
        <v>65</v>
      </c>
      <c r="Q78">
        <v>-1</v>
      </c>
      <c r="R78">
        <v>3</v>
      </c>
      <c r="S78" t="s">
        <v>188</v>
      </c>
      <c r="T78">
        <v>24</v>
      </c>
      <c r="U78">
        <v>3</v>
      </c>
      <c r="V78" t="s">
        <v>15</v>
      </c>
      <c r="W78">
        <v>1</v>
      </c>
      <c r="X78">
        <v>3</v>
      </c>
      <c r="Y78" t="s">
        <v>50</v>
      </c>
      <c r="Z78">
        <v>-2</v>
      </c>
      <c r="AA78">
        <v>3</v>
      </c>
      <c r="AB78" t="s">
        <v>174</v>
      </c>
      <c r="AC78">
        <v>5</v>
      </c>
      <c r="AD78">
        <v>3</v>
      </c>
      <c r="AE78" t="s">
        <v>174</v>
      </c>
      <c r="AF78">
        <v>9</v>
      </c>
      <c r="AG78">
        <v>3</v>
      </c>
      <c r="AH78" t="s">
        <v>174</v>
      </c>
      <c r="AI78">
        <v>14</v>
      </c>
      <c r="AJ78">
        <v>3</v>
      </c>
      <c r="AK78" t="s">
        <v>212</v>
      </c>
      <c r="AL78">
        <v>0</v>
      </c>
      <c r="AM78">
        <v>3</v>
      </c>
      <c r="AN78" t="s">
        <v>63</v>
      </c>
      <c r="AO78">
        <v>6</v>
      </c>
      <c r="AP78">
        <v>3</v>
      </c>
      <c r="AQ78" t="s">
        <v>63</v>
      </c>
      <c r="AR78">
        <v>-2</v>
      </c>
      <c r="AS78">
        <v>3</v>
      </c>
      <c r="AT78" t="s">
        <v>63</v>
      </c>
      <c r="AU78">
        <v>17</v>
      </c>
      <c r="AV78">
        <v>3</v>
      </c>
      <c r="AW78" t="s">
        <v>63</v>
      </c>
      <c r="AX78">
        <v>-11</v>
      </c>
      <c r="AY78">
        <v>3</v>
      </c>
      <c r="AZ78" t="s">
        <v>63</v>
      </c>
      <c r="BA78">
        <v>-17</v>
      </c>
      <c r="BB78">
        <v>3</v>
      </c>
    </row>
    <row r="79" spans="1:54" x14ac:dyDescent="0.25">
      <c r="A79" t="s">
        <v>181</v>
      </c>
      <c r="B79">
        <v>-1</v>
      </c>
      <c r="C79">
        <v>4</v>
      </c>
      <c r="D79" t="s">
        <v>50</v>
      </c>
      <c r="E79">
        <v>2</v>
      </c>
      <c r="F79">
        <v>4</v>
      </c>
      <c r="G79" t="s">
        <v>181</v>
      </c>
      <c r="H79">
        <v>-10</v>
      </c>
      <c r="I79">
        <v>4</v>
      </c>
      <c r="J79" t="s">
        <v>50</v>
      </c>
      <c r="K79">
        <v>-5</v>
      </c>
      <c r="L79">
        <v>4</v>
      </c>
      <c r="M79" t="s">
        <v>15</v>
      </c>
      <c r="N79">
        <v>3</v>
      </c>
      <c r="O79">
        <v>4</v>
      </c>
      <c r="P79" t="s">
        <v>15</v>
      </c>
      <c r="Q79">
        <v>-1</v>
      </c>
      <c r="R79">
        <v>4</v>
      </c>
      <c r="S79" t="s">
        <v>181</v>
      </c>
      <c r="T79">
        <v>24</v>
      </c>
      <c r="U79">
        <v>4</v>
      </c>
      <c r="V79" t="s">
        <v>181</v>
      </c>
      <c r="W79">
        <v>1</v>
      </c>
      <c r="X79">
        <v>4</v>
      </c>
      <c r="Y79" t="s">
        <v>181</v>
      </c>
      <c r="Z79">
        <v>-2</v>
      </c>
      <c r="AA79">
        <v>4</v>
      </c>
      <c r="AB79" t="s">
        <v>181</v>
      </c>
      <c r="AC79">
        <v>5</v>
      </c>
      <c r="AD79">
        <v>4</v>
      </c>
      <c r="AE79" t="s">
        <v>181</v>
      </c>
      <c r="AF79">
        <v>9</v>
      </c>
      <c r="AG79">
        <v>4</v>
      </c>
      <c r="AH79" t="s">
        <v>181</v>
      </c>
      <c r="AI79">
        <v>14</v>
      </c>
      <c r="AJ79">
        <v>4</v>
      </c>
      <c r="AK79" t="s">
        <v>212</v>
      </c>
      <c r="AL79">
        <v>0</v>
      </c>
      <c r="AM79">
        <v>4</v>
      </c>
      <c r="AN79" t="s">
        <v>181</v>
      </c>
      <c r="AO79">
        <v>6</v>
      </c>
      <c r="AP79">
        <v>4</v>
      </c>
      <c r="AQ79" t="s">
        <v>181</v>
      </c>
      <c r="AR79">
        <v>-2</v>
      </c>
      <c r="AS79">
        <v>4</v>
      </c>
      <c r="AT79" t="s">
        <v>181</v>
      </c>
      <c r="AU79">
        <v>17</v>
      </c>
      <c r="AV79">
        <v>4</v>
      </c>
      <c r="AW79" t="s">
        <v>181</v>
      </c>
      <c r="AX79">
        <v>-11</v>
      </c>
      <c r="AY79">
        <v>4</v>
      </c>
      <c r="AZ79" t="s">
        <v>181</v>
      </c>
      <c r="BA79">
        <v>-17</v>
      </c>
      <c r="BB79">
        <v>4</v>
      </c>
    </row>
    <row r="80" spans="1:54" x14ac:dyDescent="0.25">
      <c r="A80" t="s">
        <v>185</v>
      </c>
      <c r="B80">
        <v>-1</v>
      </c>
      <c r="C80">
        <v>1</v>
      </c>
      <c r="D80" t="s">
        <v>185</v>
      </c>
      <c r="E80">
        <v>3</v>
      </c>
      <c r="F80">
        <v>1</v>
      </c>
      <c r="G80" t="s">
        <v>53</v>
      </c>
      <c r="H80">
        <v>11</v>
      </c>
      <c r="I80">
        <v>1</v>
      </c>
      <c r="J80" t="s">
        <v>53</v>
      </c>
      <c r="K80">
        <v>-9</v>
      </c>
      <c r="L80">
        <v>1</v>
      </c>
      <c r="M80" t="s">
        <v>53</v>
      </c>
      <c r="N80">
        <v>-14</v>
      </c>
      <c r="O80">
        <v>1</v>
      </c>
      <c r="P80" t="s">
        <v>93</v>
      </c>
      <c r="Q80">
        <v>8</v>
      </c>
      <c r="R80">
        <v>1</v>
      </c>
      <c r="S80" t="s">
        <v>53</v>
      </c>
      <c r="T80">
        <v>21</v>
      </c>
      <c r="U80">
        <v>1</v>
      </c>
      <c r="V80" t="s">
        <v>53</v>
      </c>
      <c r="W80">
        <v>7</v>
      </c>
      <c r="X80">
        <v>1</v>
      </c>
      <c r="Y80" t="s">
        <v>118</v>
      </c>
      <c r="Z80">
        <v>14</v>
      </c>
      <c r="AA80">
        <v>1</v>
      </c>
      <c r="AB80" t="s">
        <v>118</v>
      </c>
      <c r="AC80">
        <v>-6</v>
      </c>
      <c r="AD80">
        <v>1</v>
      </c>
      <c r="AE80" t="s">
        <v>118</v>
      </c>
      <c r="AF80">
        <v>-4</v>
      </c>
      <c r="AG80">
        <v>1</v>
      </c>
      <c r="AH80" t="s">
        <v>90</v>
      </c>
      <c r="AI80">
        <v>-1</v>
      </c>
      <c r="AJ80">
        <v>1</v>
      </c>
      <c r="AK80" t="s">
        <v>212</v>
      </c>
      <c r="AL80">
        <v>0</v>
      </c>
      <c r="AM80">
        <v>1</v>
      </c>
      <c r="AN80" t="s">
        <v>53</v>
      </c>
      <c r="AO80">
        <v>-10</v>
      </c>
      <c r="AP80">
        <v>1</v>
      </c>
      <c r="AQ80" t="s">
        <v>111</v>
      </c>
      <c r="AR80">
        <v>-2</v>
      </c>
      <c r="AS80">
        <v>1</v>
      </c>
      <c r="AT80" t="s">
        <v>58</v>
      </c>
      <c r="AU80">
        <v>24</v>
      </c>
      <c r="AV80">
        <v>1</v>
      </c>
      <c r="AW80" t="s">
        <v>58</v>
      </c>
      <c r="AX80">
        <v>10</v>
      </c>
      <c r="AY80">
        <v>1</v>
      </c>
      <c r="AZ80" t="s">
        <v>58</v>
      </c>
      <c r="BA80">
        <v>7</v>
      </c>
      <c r="BB80">
        <v>1</v>
      </c>
    </row>
    <row r="81" spans="1:54" x14ac:dyDescent="0.25">
      <c r="A81" t="s">
        <v>213</v>
      </c>
      <c r="B81">
        <v>-1</v>
      </c>
      <c r="C81">
        <v>2</v>
      </c>
      <c r="D81" t="s">
        <v>58</v>
      </c>
      <c r="E81">
        <v>3</v>
      </c>
      <c r="F81">
        <v>2</v>
      </c>
      <c r="G81" t="s">
        <v>97</v>
      </c>
      <c r="H81">
        <v>11</v>
      </c>
      <c r="I81">
        <v>2</v>
      </c>
      <c r="J81" t="s">
        <v>97</v>
      </c>
      <c r="K81">
        <v>-9</v>
      </c>
      <c r="L81">
        <v>2</v>
      </c>
      <c r="M81" t="s">
        <v>97</v>
      </c>
      <c r="N81">
        <v>-14</v>
      </c>
      <c r="O81">
        <v>2</v>
      </c>
      <c r="P81" t="s">
        <v>97</v>
      </c>
      <c r="Q81">
        <v>8</v>
      </c>
      <c r="R81">
        <v>2</v>
      </c>
      <c r="S81" t="s">
        <v>97</v>
      </c>
      <c r="T81">
        <v>21</v>
      </c>
      <c r="U81">
        <v>2</v>
      </c>
      <c r="V81" t="s">
        <v>183</v>
      </c>
      <c r="W81">
        <v>7</v>
      </c>
      <c r="X81">
        <v>2</v>
      </c>
      <c r="Y81" t="s">
        <v>97</v>
      </c>
      <c r="Z81">
        <v>14</v>
      </c>
      <c r="AA81">
        <v>2</v>
      </c>
      <c r="AB81" t="s">
        <v>97</v>
      </c>
      <c r="AC81">
        <v>-6</v>
      </c>
      <c r="AD81">
        <v>2</v>
      </c>
      <c r="AE81" t="s">
        <v>97</v>
      </c>
      <c r="AF81">
        <v>-4</v>
      </c>
      <c r="AG81">
        <v>2</v>
      </c>
      <c r="AH81" t="s">
        <v>97</v>
      </c>
      <c r="AI81">
        <v>-1</v>
      </c>
      <c r="AJ81">
        <v>2</v>
      </c>
      <c r="AK81" t="s">
        <v>212</v>
      </c>
      <c r="AL81">
        <v>0</v>
      </c>
      <c r="AM81">
        <v>2</v>
      </c>
      <c r="AN81" t="s">
        <v>97</v>
      </c>
      <c r="AO81">
        <v>-10</v>
      </c>
      <c r="AP81">
        <v>2</v>
      </c>
      <c r="AQ81" t="s">
        <v>58</v>
      </c>
      <c r="AR81">
        <v>-2</v>
      </c>
      <c r="AS81">
        <v>2</v>
      </c>
      <c r="AT81" t="s">
        <v>97</v>
      </c>
      <c r="AU81">
        <v>24</v>
      </c>
      <c r="AV81">
        <v>2</v>
      </c>
      <c r="AW81" t="s">
        <v>97</v>
      </c>
      <c r="AX81">
        <v>10</v>
      </c>
      <c r="AY81">
        <v>2</v>
      </c>
      <c r="AZ81" t="s">
        <v>97</v>
      </c>
      <c r="BA81">
        <v>7</v>
      </c>
      <c r="BB81">
        <v>2</v>
      </c>
    </row>
    <row r="82" spans="1:54" x14ac:dyDescent="0.25">
      <c r="A82" t="s">
        <v>50</v>
      </c>
      <c r="B82">
        <v>-1</v>
      </c>
      <c r="C82">
        <v>3</v>
      </c>
      <c r="D82" t="s">
        <v>174</v>
      </c>
      <c r="E82">
        <v>3</v>
      </c>
      <c r="F82">
        <v>3</v>
      </c>
      <c r="G82" t="s">
        <v>174</v>
      </c>
      <c r="H82">
        <v>11</v>
      </c>
      <c r="I82">
        <v>3</v>
      </c>
      <c r="J82" t="s">
        <v>174</v>
      </c>
      <c r="K82">
        <v>-9</v>
      </c>
      <c r="L82">
        <v>3</v>
      </c>
      <c r="M82" t="s">
        <v>174</v>
      </c>
      <c r="N82">
        <v>-14</v>
      </c>
      <c r="O82">
        <v>3</v>
      </c>
      <c r="P82" t="s">
        <v>50</v>
      </c>
      <c r="Q82">
        <v>8</v>
      </c>
      <c r="R82">
        <v>3</v>
      </c>
      <c r="S82" t="s">
        <v>50</v>
      </c>
      <c r="T82">
        <v>21</v>
      </c>
      <c r="U82">
        <v>3</v>
      </c>
      <c r="V82" t="s">
        <v>65</v>
      </c>
      <c r="W82">
        <v>7</v>
      </c>
      <c r="X82">
        <v>3</v>
      </c>
      <c r="Y82" t="s">
        <v>63</v>
      </c>
      <c r="Z82">
        <v>14</v>
      </c>
      <c r="AA82">
        <v>3</v>
      </c>
      <c r="AB82" t="s">
        <v>63</v>
      </c>
      <c r="AC82">
        <v>-6</v>
      </c>
      <c r="AD82">
        <v>3</v>
      </c>
      <c r="AE82" t="s">
        <v>63</v>
      </c>
      <c r="AF82">
        <v>-4</v>
      </c>
      <c r="AG82">
        <v>3</v>
      </c>
      <c r="AH82" t="s">
        <v>65</v>
      </c>
      <c r="AI82">
        <v>-1</v>
      </c>
      <c r="AJ82">
        <v>3</v>
      </c>
      <c r="AK82" t="s">
        <v>212</v>
      </c>
      <c r="AL82">
        <v>0</v>
      </c>
      <c r="AM82">
        <v>3</v>
      </c>
      <c r="AN82" t="s">
        <v>85</v>
      </c>
      <c r="AO82">
        <v>-10</v>
      </c>
      <c r="AP82">
        <v>3</v>
      </c>
      <c r="AQ82" t="s">
        <v>85</v>
      </c>
      <c r="AR82">
        <v>-2</v>
      </c>
      <c r="AS82">
        <v>3</v>
      </c>
      <c r="AT82" t="s">
        <v>85</v>
      </c>
      <c r="AU82">
        <v>24</v>
      </c>
      <c r="AV82">
        <v>3</v>
      </c>
      <c r="AW82" t="s">
        <v>85</v>
      </c>
      <c r="AX82">
        <v>10</v>
      </c>
      <c r="AY82">
        <v>3</v>
      </c>
      <c r="AZ82" t="s">
        <v>50</v>
      </c>
      <c r="BA82">
        <v>7</v>
      </c>
      <c r="BB82">
        <v>3</v>
      </c>
    </row>
    <row r="83" spans="1:54" x14ac:dyDescent="0.25">
      <c r="A83" t="s">
        <v>12</v>
      </c>
      <c r="B83">
        <v>-1</v>
      </c>
      <c r="C83">
        <v>4</v>
      </c>
      <c r="D83" t="s">
        <v>12</v>
      </c>
      <c r="E83">
        <v>3</v>
      </c>
      <c r="F83">
        <v>4</v>
      </c>
      <c r="G83" t="s">
        <v>12</v>
      </c>
      <c r="H83">
        <v>11</v>
      </c>
      <c r="I83">
        <v>4</v>
      </c>
      <c r="J83" t="s">
        <v>12</v>
      </c>
      <c r="K83">
        <v>-9</v>
      </c>
      <c r="L83">
        <v>4</v>
      </c>
      <c r="M83" t="s">
        <v>12</v>
      </c>
      <c r="N83">
        <v>-14</v>
      </c>
      <c r="O83">
        <v>4</v>
      </c>
      <c r="P83" t="s">
        <v>12</v>
      </c>
      <c r="Q83">
        <v>8</v>
      </c>
      <c r="R83">
        <v>4</v>
      </c>
      <c r="S83" t="s">
        <v>12</v>
      </c>
      <c r="T83">
        <v>21</v>
      </c>
      <c r="U83">
        <v>4</v>
      </c>
      <c r="V83" t="s">
        <v>12</v>
      </c>
      <c r="W83">
        <v>7</v>
      </c>
      <c r="X83">
        <v>4</v>
      </c>
      <c r="Y83" t="s">
        <v>12</v>
      </c>
      <c r="Z83">
        <v>14</v>
      </c>
      <c r="AA83">
        <v>4</v>
      </c>
      <c r="AB83" t="s">
        <v>12</v>
      </c>
      <c r="AC83">
        <v>-6</v>
      </c>
      <c r="AD83">
        <v>4</v>
      </c>
      <c r="AE83" t="s">
        <v>12</v>
      </c>
      <c r="AF83">
        <v>-4</v>
      </c>
      <c r="AG83">
        <v>4</v>
      </c>
      <c r="AH83" t="s">
        <v>12</v>
      </c>
      <c r="AI83">
        <v>-1</v>
      </c>
      <c r="AJ83">
        <v>4</v>
      </c>
      <c r="AK83" t="s">
        <v>212</v>
      </c>
      <c r="AL83">
        <v>0</v>
      </c>
      <c r="AM83">
        <v>4</v>
      </c>
      <c r="AN83" t="s">
        <v>12</v>
      </c>
      <c r="AO83">
        <v>-10</v>
      </c>
      <c r="AP83">
        <v>4</v>
      </c>
      <c r="AQ83" t="s">
        <v>12</v>
      </c>
      <c r="AR83">
        <v>-2</v>
      </c>
      <c r="AS83">
        <v>4</v>
      </c>
      <c r="AT83" t="s">
        <v>12</v>
      </c>
      <c r="AU83">
        <v>24</v>
      </c>
      <c r="AV83">
        <v>4</v>
      </c>
      <c r="AW83" t="s">
        <v>12</v>
      </c>
      <c r="AX83">
        <v>10</v>
      </c>
      <c r="AY83">
        <v>4</v>
      </c>
      <c r="AZ83" t="s">
        <v>12</v>
      </c>
      <c r="BA83">
        <v>7</v>
      </c>
      <c r="BB83">
        <v>4</v>
      </c>
    </row>
    <row r="84" spans="1:54" x14ac:dyDescent="0.25">
      <c r="A84" t="s">
        <v>53</v>
      </c>
      <c r="B84">
        <v>-34</v>
      </c>
      <c r="C84">
        <v>1</v>
      </c>
      <c r="D84" t="s">
        <v>53</v>
      </c>
      <c r="E84">
        <v>11</v>
      </c>
      <c r="F84">
        <v>1</v>
      </c>
      <c r="G84" t="s">
        <v>185</v>
      </c>
      <c r="H84">
        <v>-4</v>
      </c>
      <c r="I84">
        <v>1</v>
      </c>
      <c r="J84" t="s">
        <v>182</v>
      </c>
      <c r="K84">
        <v>40</v>
      </c>
      <c r="L84">
        <v>1</v>
      </c>
      <c r="M84" t="s">
        <v>182</v>
      </c>
      <c r="N84">
        <v>-2</v>
      </c>
      <c r="O84">
        <v>1</v>
      </c>
      <c r="P84" t="s">
        <v>183</v>
      </c>
      <c r="Q84">
        <v>-2</v>
      </c>
      <c r="R84">
        <v>1</v>
      </c>
      <c r="S84" t="s">
        <v>183</v>
      </c>
      <c r="T84">
        <v>6</v>
      </c>
      <c r="U84">
        <v>1</v>
      </c>
      <c r="V84" t="s">
        <v>58</v>
      </c>
      <c r="W84">
        <v>-10</v>
      </c>
      <c r="X84">
        <v>1</v>
      </c>
      <c r="Y84" t="s">
        <v>58</v>
      </c>
      <c r="Z84">
        <v>6</v>
      </c>
      <c r="AA84">
        <v>1</v>
      </c>
      <c r="AB84" t="s">
        <v>58</v>
      </c>
      <c r="AC84">
        <v>5</v>
      </c>
      <c r="AD84">
        <v>1</v>
      </c>
      <c r="AE84" t="s">
        <v>58</v>
      </c>
      <c r="AF84">
        <v>-3</v>
      </c>
      <c r="AG84">
        <v>1</v>
      </c>
      <c r="AH84" t="s">
        <v>58</v>
      </c>
      <c r="AI84">
        <v>5</v>
      </c>
      <c r="AJ84">
        <v>1</v>
      </c>
      <c r="AK84" t="s">
        <v>212</v>
      </c>
      <c r="AL84">
        <v>0</v>
      </c>
      <c r="AM84">
        <v>1</v>
      </c>
      <c r="AN84" t="s">
        <v>183</v>
      </c>
      <c r="AO84">
        <v>3</v>
      </c>
      <c r="AP84">
        <v>1</v>
      </c>
      <c r="AQ84" t="s">
        <v>183</v>
      </c>
      <c r="AR84">
        <v>3</v>
      </c>
      <c r="AS84">
        <v>1</v>
      </c>
      <c r="AT84" t="s">
        <v>183</v>
      </c>
      <c r="AU84">
        <v>15</v>
      </c>
      <c r="AV84">
        <v>1</v>
      </c>
      <c r="AW84" t="s">
        <v>183</v>
      </c>
      <c r="AX84">
        <v>10</v>
      </c>
      <c r="AY84">
        <v>1</v>
      </c>
      <c r="AZ84" t="s">
        <v>183</v>
      </c>
      <c r="BA84">
        <v>4</v>
      </c>
      <c r="BB84">
        <v>1</v>
      </c>
    </row>
    <row r="85" spans="1:54" x14ac:dyDescent="0.25">
      <c r="A85" t="s">
        <v>58</v>
      </c>
      <c r="B85">
        <v>-34</v>
      </c>
      <c r="C85">
        <v>2</v>
      </c>
      <c r="D85" t="s">
        <v>186</v>
      </c>
      <c r="E85">
        <v>11</v>
      </c>
      <c r="F85">
        <v>2</v>
      </c>
      <c r="G85" t="s">
        <v>58</v>
      </c>
      <c r="H85">
        <v>-4</v>
      </c>
      <c r="I85">
        <v>2</v>
      </c>
      <c r="J85" t="s">
        <v>186</v>
      </c>
      <c r="K85">
        <v>40</v>
      </c>
      <c r="L85">
        <v>2</v>
      </c>
      <c r="M85" t="s">
        <v>63</v>
      </c>
      <c r="N85">
        <v>-2</v>
      </c>
      <c r="O85">
        <v>2</v>
      </c>
      <c r="P85" t="s">
        <v>186</v>
      </c>
      <c r="Q85">
        <v>-2</v>
      </c>
      <c r="R85">
        <v>2</v>
      </c>
      <c r="S85" t="s">
        <v>186</v>
      </c>
      <c r="T85">
        <v>6</v>
      </c>
      <c r="U85">
        <v>2</v>
      </c>
      <c r="V85" t="s">
        <v>186</v>
      </c>
      <c r="W85">
        <v>-10</v>
      </c>
      <c r="X85">
        <v>2</v>
      </c>
      <c r="Y85" t="s">
        <v>186</v>
      </c>
      <c r="Z85">
        <v>6</v>
      </c>
      <c r="AA85">
        <v>2</v>
      </c>
      <c r="AB85" t="s">
        <v>186</v>
      </c>
      <c r="AC85">
        <v>5</v>
      </c>
      <c r="AD85">
        <v>2</v>
      </c>
      <c r="AE85" t="s">
        <v>186</v>
      </c>
      <c r="AF85">
        <v>-3</v>
      </c>
      <c r="AG85">
        <v>2</v>
      </c>
      <c r="AH85" t="s">
        <v>188</v>
      </c>
      <c r="AI85">
        <v>5</v>
      </c>
      <c r="AJ85">
        <v>2</v>
      </c>
      <c r="AK85" t="s">
        <v>212</v>
      </c>
      <c r="AL85">
        <v>0</v>
      </c>
      <c r="AM85">
        <v>2</v>
      </c>
      <c r="AN85" t="s">
        <v>186</v>
      </c>
      <c r="AO85">
        <v>3</v>
      </c>
      <c r="AP85">
        <v>2</v>
      </c>
      <c r="AQ85" t="s">
        <v>186</v>
      </c>
      <c r="AR85">
        <v>3</v>
      </c>
      <c r="AS85">
        <v>2</v>
      </c>
      <c r="AT85" t="s">
        <v>186</v>
      </c>
      <c r="AU85">
        <v>15</v>
      </c>
      <c r="AV85">
        <v>2</v>
      </c>
      <c r="AW85" t="s">
        <v>50</v>
      </c>
      <c r="AX85">
        <v>10</v>
      </c>
      <c r="AY85">
        <v>2</v>
      </c>
      <c r="AZ85" t="s">
        <v>186</v>
      </c>
      <c r="BA85">
        <v>4</v>
      </c>
      <c r="BB85">
        <v>2</v>
      </c>
    </row>
    <row r="86" spans="1:54" x14ac:dyDescent="0.25">
      <c r="A86" t="s">
        <v>63</v>
      </c>
      <c r="B86">
        <v>-34</v>
      </c>
      <c r="C86">
        <v>3</v>
      </c>
      <c r="D86" t="s">
        <v>188</v>
      </c>
      <c r="E86">
        <v>11</v>
      </c>
      <c r="F86">
        <v>3</v>
      </c>
      <c r="G86" t="s">
        <v>188</v>
      </c>
      <c r="H86">
        <v>-4</v>
      </c>
      <c r="I86">
        <v>3</v>
      </c>
      <c r="J86" t="s">
        <v>181</v>
      </c>
      <c r="K86">
        <v>40</v>
      </c>
      <c r="L86">
        <v>3</v>
      </c>
      <c r="M86" t="s">
        <v>181</v>
      </c>
      <c r="N86">
        <v>-2</v>
      </c>
      <c r="O86">
        <v>3</v>
      </c>
      <c r="P86" t="s">
        <v>63</v>
      </c>
      <c r="Q86">
        <v>-2</v>
      </c>
      <c r="R86">
        <v>3</v>
      </c>
      <c r="S86" t="s">
        <v>63</v>
      </c>
      <c r="T86">
        <v>6</v>
      </c>
      <c r="U86">
        <v>3</v>
      </c>
      <c r="V86" t="s">
        <v>63</v>
      </c>
      <c r="W86">
        <v>-10</v>
      </c>
      <c r="X86">
        <v>3</v>
      </c>
      <c r="Y86" t="s">
        <v>188</v>
      </c>
      <c r="Z86">
        <v>6</v>
      </c>
      <c r="AA86">
        <v>3</v>
      </c>
      <c r="AB86" t="s">
        <v>15</v>
      </c>
      <c r="AC86">
        <v>5</v>
      </c>
      <c r="AD86">
        <v>3</v>
      </c>
      <c r="AE86" t="s">
        <v>15</v>
      </c>
      <c r="AF86">
        <v>-3</v>
      </c>
      <c r="AG86">
        <v>3</v>
      </c>
      <c r="AH86" t="s">
        <v>15</v>
      </c>
      <c r="AI86">
        <v>5</v>
      </c>
      <c r="AJ86">
        <v>3</v>
      </c>
      <c r="AK86" t="s">
        <v>212</v>
      </c>
      <c r="AL86">
        <v>0</v>
      </c>
      <c r="AM86">
        <v>3</v>
      </c>
      <c r="AN86" t="s">
        <v>50</v>
      </c>
      <c r="AO86">
        <v>3</v>
      </c>
      <c r="AP86">
        <v>3</v>
      </c>
      <c r="AQ86" t="s">
        <v>50</v>
      </c>
      <c r="AR86">
        <v>3</v>
      </c>
      <c r="AS86">
        <v>3</v>
      </c>
      <c r="AT86" t="s">
        <v>65</v>
      </c>
      <c r="AU86">
        <v>15</v>
      </c>
      <c r="AV86">
        <v>3</v>
      </c>
      <c r="AW86" t="s">
        <v>65</v>
      </c>
      <c r="AX86">
        <v>10</v>
      </c>
      <c r="AY86">
        <v>3</v>
      </c>
      <c r="AZ86" t="s">
        <v>65</v>
      </c>
      <c r="BA86">
        <v>4</v>
      </c>
      <c r="BB86">
        <v>3</v>
      </c>
    </row>
    <row r="87" spans="1:54" x14ac:dyDescent="0.25">
      <c r="A87" t="s">
        <v>174</v>
      </c>
      <c r="B87">
        <v>-34</v>
      </c>
      <c r="C87">
        <v>4</v>
      </c>
      <c r="D87" t="s">
        <v>15</v>
      </c>
      <c r="E87">
        <v>11</v>
      </c>
      <c r="F87">
        <v>4</v>
      </c>
      <c r="G87" t="s">
        <v>15</v>
      </c>
      <c r="H87">
        <v>-4</v>
      </c>
      <c r="I87">
        <v>4</v>
      </c>
      <c r="J87" t="s">
        <v>123</v>
      </c>
      <c r="K87">
        <v>40</v>
      </c>
      <c r="L87">
        <v>4</v>
      </c>
      <c r="M87" t="s">
        <v>123</v>
      </c>
      <c r="N87">
        <v>-2</v>
      </c>
      <c r="O87">
        <v>4</v>
      </c>
      <c r="P87" t="s">
        <v>123</v>
      </c>
      <c r="Q87">
        <v>-2</v>
      </c>
      <c r="R87">
        <v>4</v>
      </c>
      <c r="S87" t="s">
        <v>123</v>
      </c>
      <c r="T87">
        <v>6</v>
      </c>
      <c r="U87">
        <v>4</v>
      </c>
      <c r="V87" t="s">
        <v>50</v>
      </c>
      <c r="W87">
        <v>-10</v>
      </c>
      <c r="X87">
        <v>4</v>
      </c>
      <c r="Y87" t="s">
        <v>65</v>
      </c>
      <c r="Z87">
        <v>6</v>
      </c>
      <c r="AA87">
        <v>4</v>
      </c>
      <c r="AB87" t="s">
        <v>123</v>
      </c>
      <c r="AC87">
        <v>5</v>
      </c>
      <c r="AD87">
        <v>4</v>
      </c>
      <c r="AE87" t="s">
        <v>123</v>
      </c>
      <c r="AF87">
        <v>-3</v>
      </c>
      <c r="AG87">
        <v>4</v>
      </c>
      <c r="AH87" t="s">
        <v>123</v>
      </c>
      <c r="AI87">
        <v>5</v>
      </c>
      <c r="AJ87">
        <v>4</v>
      </c>
      <c r="AK87" t="s">
        <v>212</v>
      </c>
      <c r="AL87">
        <v>0</v>
      </c>
      <c r="AM87">
        <v>4</v>
      </c>
      <c r="AN87" t="s">
        <v>123</v>
      </c>
      <c r="AO87">
        <v>3</v>
      </c>
      <c r="AP87">
        <v>4</v>
      </c>
      <c r="AQ87" t="s">
        <v>123</v>
      </c>
      <c r="AR87">
        <v>3</v>
      </c>
      <c r="AS87">
        <v>4</v>
      </c>
      <c r="AT87" t="s">
        <v>123</v>
      </c>
      <c r="AU87">
        <v>15</v>
      </c>
      <c r="AV87">
        <v>4</v>
      </c>
      <c r="AW87" t="s">
        <v>123</v>
      </c>
      <c r="AX87">
        <v>10</v>
      </c>
      <c r="AY87">
        <v>4</v>
      </c>
      <c r="AZ87" t="s">
        <v>123</v>
      </c>
      <c r="BA87">
        <v>4</v>
      </c>
      <c r="BB87">
        <v>4</v>
      </c>
    </row>
    <row r="88" spans="1:54" x14ac:dyDescent="0.25">
      <c r="A88" t="s">
        <v>183</v>
      </c>
      <c r="B88">
        <v>6</v>
      </c>
      <c r="C88">
        <v>1</v>
      </c>
      <c r="D88" t="s">
        <v>183</v>
      </c>
      <c r="E88">
        <v>21</v>
      </c>
      <c r="F88">
        <v>1</v>
      </c>
      <c r="G88" t="s">
        <v>183</v>
      </c>
      <c r="H88">
        <v>9</v>
      </c>
      <c r="I88">
        <v>1</v>
      </c>
      <c r="J88" t="s">
        <v>183</v>
      </c>
      <c r="K88">
        <v>5</v>
      </c>
      <c r="L88">
        <v>1</v>
      </c>
      <c r="M88" t="s">
        <v>183</v>
      </c>
      <c r="N88">
        <v>20</v>
      </c>
      <c r="O88">
        <v>1</v>
      </c>
      <c r="P88" t="s">
        <v>185</v>
      </c>
      <c r="Q88">
        <v>21</v>
      </c>
      <c r="R88">
        <v>1</v>
      </c>
      <c r="S88" t="s">
        <v>185</v>
      </c>
      <c r="T88">
        <v>18</v>
      </c>
      <c r="U88">
        <v>1</v>
      </c>
      <c r="V88" t="s">
        <v>185</v>
      </c>
      <c r="W88">
        <v>-5</v>
      </c>
      <c r="X88">
        <v>1</v>
      </c>
      <c r="Y88" t="s">
        <v>90</v>
      </c>
      <c r="Z88">
        <v>20</v>
      </c>
      <c r="AA88">
        <v>1</v>
      </c>
      <c r="AB88" t="s">
        <v>183</v>
      </c>
      <c r="AC88">
        <v>-1</v>
      </c>
      <c r="AD88">
        <v>1</v>
      </c>
      <c r="AE88" t="s">
        <v>189</v>
      </c>
      <c r="AF88">
        <v>19</v>
      </c>
      <c r="AG88">
        <v>1</v>
      </c>
      <c r="AH88" t="s">
        <v>189</v>
      </c>
      <c r="AI88">
        <v>25</v>
      </c>
      <c r="AJ88">
        <v>1</v>
      </c>
      <c r="AK88" t="s">
        <v>212</v>
      </c>
      <c r="AL88">
        <v>0</v>
      </c>
      <c r="AM88">
        <v>1</v>
      </c>
      <c r="AN88" t="s">
        <v>15</v>
      </c>
      <c r="AO88">
        <v>17</v>
      </c>
      <c r="AP88">
        <v>1</v>
      </c>
      <c r="AQ88" t="s">
        <v>53</v>
      </c>
      <c r="AR88">
        <v>13</v>
      </c>
      <c r="AS88">
        <v>1</v>
      </c>
      <c r="AT88" t="s">
        <v>53</v>
      </c>
      <c r="AU88">
        <v>18</v>
      </c>
      <c r="AV88">
        <v>1</v>
      </c>
      <c r="AW88" t="s">
        <v>189</v>
      </c>
      <c r="AX88">
        <v>22</v>
      </c>
      <c r="AY88">
        <v>1</v>
      </c>
      <c r="AZ88" t="s">
        <v>189</v>
      </c>
      <c r="BA88">
        <v>8</v>
      </c>
      <c r="BB88">
        <v>1</v>
      </c>
    </row>
    <row r="89" spans="1:54" x14ac:dyDescent="0.25">
      <c r="A89" t="s">
        <v>189</v>
      </c>
      <c r="B89">
        <v>6</v>
      </c>
      <c r="C89">
        <v>2</v>
      </c>
      <c r="D89" t="s">
        <v>189</v>
      </c>
      <c r="E89">
        <v>21</v>
      </c>
      <c r="F89">
        <v>2</v>
      </c>
      <c r="G89" t="s">
        <v>189</v>
      </c>
      <c r="H89">
        <v>9</v>
      </c>
      <c r="I89">
        <v>2</v>
      </c>
      <c r="J89" t="s">
        <v>189</v>
      </c>
      <c r="K89">
        <v>5</v>
      </c>
      <c r="L89">
        <v>2</v>
      </c>
      <c r="M89" t="s">
        <v>189</v>
      </c>
      <c r="N89">
        <v>20</v>
      </c>
      <c r="O89">
        <v>2</v>
      </c>
      <c r="P89" t="s">
        <v>189</v>
      </c>
      <c r="Q89">
        <v>21</v>
      </c>
      <c r="R89">
        <v>2</v>
      </c>
      <c r="S89" t="s">
        <v>189</v>
      </c>
      <c r="T89">
        <v>18</v>
      </c>
      <c r="U89">
        <v>2</v>
      </c>
      <c r="V89" t="s">
        <v>189</v>
      </c>
      <c r="W89">
        <v>-5</v>
      </c>
      <c r="X89">
        <v>2</v>
      </c>
      <c r="Y89" t="s">
        <v>189</v>
      </c>
      <c r="Z89">
        <v>20</v>
      </c>
      <c r="AA89">
        <v>2</v>
      </c>
      <c r="AB89" t="s">
        <v>189</v>
      </c>
      <c r="AC89">
        <v>-1</v>
      </c>
      <c r="AD89">
        <v>2</v>
      </c>
      <c r="AE89" t="s">
        <v>31</v>
      </c>
      <c r="AF89">
        <v>19</v>
      </c>
      <c r="AG89">
        <v>2</v>
      </c>
      <c r="AH89" t="s">
        <v>31</v>
      </c>
      <c r="AI89">
        <v>25</v>
      </c>
      <c r="AJ89">
        <v>2</v>
      </c>
      <c r="AK89" t="s">
        <v>212</v>
      </c>
      <c r="AL89">
        <v>0</v>
      </c>
      <c r="AM89">
        <v>2</v>
      </c>
      <c r="AN89" t="s">
        <v>31</v>
      </c>
      <c r="AO89">
        <v>17</v>
      </c>
      <c r="AP89">
        <v>2</v>
      </c>
      <c r="AQ89" t="s">
        <v>189</v>
      </c>
      <c r="AR89">
        <v>13</v>
      </c>
      <c r="AS89">
        <v>2</v>
      </c>
      <c r="AT89" t="s">
        <v>189</v>
      </c>
      <c r="AU89">
        <v>18</v>
      </c>
      <c r="AV89">
        <v>2</v>
      </c>
      <c r="AW89" t="s">
        <v>15</v>
      </c>
      <c r="AX89">
        <v>22</v>
      </c>
      <c r="AY89">
        <v>2</v>
      </c>
      <c r="AZ89" t="s">
        <v>15</v>
      </c>
      <c r="BA89">
        <v>8</v>
      </c>
      <c r="BB89">
        <v>2</v>
      </c>
    </row>
    <row r="90" spans="1:54" x14ac:dyDescent="0.25">
      <c r="A90" t="s">
        <v>184</v>
      </c>
      <c r="B90">
        <v>6</v>
      </c>
      <c r="C90">
        <v>3</v>
      </c>
      <c r="D90" t="s">
        <v>184</v>
      </c>
      <c r="E90">
        <v>21</v>
      </c>
      <c r="F90">
        <v>3</v>
      </c>
      <c r="G90" t="s">
        <v>184</v>
      </c>
      <c r="H90">
        <v>9</v>
      </c>
      <c r="I90">
        <v>3</v>
      </c>
      <c r="J90" t="s">
        <v>184</v>
      </c>
      <c r="K90">
        <v>5</v>
      </c>
      <c r="L90">
        <v>3</v>
      </c>
      <c r="M90" t="s">
        <v>184</v>
      </c>
      <c r="N90">
        <v>20</v>
      </c>
      <c r="O90">
        <v>3</v>
      </c>
      <c r="P90" t="s">
        <v>184</v>
      </c>
      <c r="Q90">
        <v>21</v>
      </c>
      <c r="R90">
        <v>3</v>
      </c>
      <c r="S90" t="s">
        <v>184</v>
      </c>
      <c r="T90">
        <v>18</v>
      </c>
      <c r="U90">
        <v>3</v>
      </c>
      <c r="V90" t="s">
        <v>184</v>
      </c>
      <c r="W90">
        <v>-5</v>
      </c>
      <c r="X90">
        <v>3</v>
      </c>
      <c r="Y90" t="s">
        <v>184</v>
      </c>
      <c r="Z90">
        <v>20</v>
      </c>
      <c r="AA90">
        <v>3</v>
      </c>
      <c r="AB90" t="s">
        <v>184</v>
      </c>
      <c r="AC90">
        <v>-1</v>
      </c>
      <c r="AD90">
        <v>3</v>
      </c>
      <c r="AE90" t="s">
        <v>184</v>
      </c>
      <c r="AF90">
        <v>19</v>
      </c>
      <c r="AG90">
        <v>3</v>
      </c>
      <c r="AH90" t="s">
        <v>184</v>
      </c>
      <c r="AI90">
        <v>25</v>
      </c>
      <c r="AJ90">
        <v>3</v>
      </c>
      <c r="AK90" t="s">
        <v>212</v>
      </c>
      <c r="AL90">
        <v>0</v>
      </c>
      <c r="AM90">
        <v>3</v>
      </c>
      <c r="AN90" t="s">
        <v>65</v>
      </c>
      <c r="AO90">
        <v>17</v>
      </c>
      <c r="AP90">
        <v>3</v>
      </c>
      <c r="AQ90" t="s">
        <v>174</v>
      </c>
      <c r="AR90">
        <v>13</v>
      </c>
      <c r="AS90">
        <v>3</v>
      </c>
      <c r="AT90" t="s">
        <v>174</v>
      </c>
      <c r="AU90">
        <v>18</v>
      </c>
      <c r="AV90">
        <v>3</v>
      </c>
      <c r="AW90" t="s">
        <v>174</v>
      </c>
      <c r="AX90">
        <v>22</v>
      </c>
      <c r="AY90">
        <v>3</v>
      </c>
      <c r="AZ90" t="s">
        <v>174</v>
      </c>
      <c r="BA90">
        <v>8</v>
      </c>
      <c r="BB90">
        <v>3</v>
      </c>
    </row>
    <row r="91" spans="1:54" x14ac:dyDescent="0.25">
      <c r="A91" t="s">
        <v>114</v>
      </c>
      <c r="B91">
        <v>6</v>
      </c>
      <c r="C91">
        <v>4</v>
      </c>
      <c r="D91" t="s">
        <v>114</v>
      </c>
      <c r="E91">
        <v>21</v>
      </c>
      <c r="F91">
        <v>4</v>
      </c>
      <c r="G91" t="s">
        <v>114</v>
      </c>
      <c r="H91">
        <v>9</v>
      </c>
      <c r="I91">
        <v>4</v>
      </c>
      <c r="J91" t="s">
        <v>114</v>
      </c>
      <c r="K91">
        <v>5</v>
      </c>
      <c r="L91">
        <v>4</v>
      </c>
      <c r="M91" t="s">
        <v>114</v>
      </c>
      <c r="N91">
        <v>20</v>
      </c>
      <c r="O91">
        <v>4</v>
      </c>
      <c r="P91" t="s">
        <v>114</v>
      </c>
      <c r="Q91">
        <v>21</v>
      </c>
      <c r="R91">
        <v>4</v>
      </c>
      <c r="S91" t="s">
        <v>114</v>
      </c>
      <c r="T91">
        <v>18</v>
      </c>
      <c r="U91">
        <v>4</v>
      </c>
      <c r="V91" t="s">
        <v>114</v>
      </c>
      <c r="W91">
        <v>-5</v>
      </c>
      <c r="X91">
        <v>4</v>
      </c>
      <c r="Y91" t="s">
        <v>114</v>
      </c>
      <c r="Z91">
        <v>20</v>
      </c>
      <c r="AA91">
        <v>4</v>
      </c>
      <c r="AB91" t="s">
        <v>114</v>
      </c>
      <c r="AC91">
        <v>-1</v>
      </c>
      <c r="AD91">
        <v>4</v>
      </c>
      <c r="AE91" t="s">
        <v>114</v>
      </c>
      <c r="AF91">
        <v>19</v>
      </c>
      <c r="AG91">
        <v>4</v>
      </c>
      <c r="AH91" t="s">
        <v>114</v>
      </c>
      <c r="AI91">
        <v>25</v>
      </c>
      <c r="AJ91">
        <v>4</v>
      </c>
      <c r="AK91" t="s">
        <v>212</v>
      </c>
      <c r="AL91">
        <v>0</v>
      </c>
      <c r="AM91">
        <v>4</v>
      </c>
      <c r="AN91" t="s">
        <v>114</v>
      </c>
      <c r="AO91">
        <v>17</v>
      </c>
      <c r="AP91">
        <v>4</v>
      </c>
      <c r="AQ91" t="s">
        <v>65</v>
      </c>
      <c r="AR91">
        <v>13</v>
      </c>
      <c r="AS91">
        <v>4</v>
      </c>
      <c r="AT91" t="s">
        <v>114</v>
      </c>
      <c r="AU91">
        <v>18</v>
      </c>
      <c r="AV91">
        <v>4</v>
      </c>
      <c r="AW91" t="s">
        <v>114</v>
      </c>
      <c r="AX91">
        <v>22</v>
      </c>
      <c r="AY91">
        <v>4</v>
      </c>
      <c r="AZ91" t="s">
        <v>114</v>
      </c>
      <c r="BA91">
        <v>8</v>
      </c>
      <c r="BB91">
        <v>4</v>
      </c>
    </row>
  </sheetData>
  <sortState xmlns:xlrd2="http://schemas.microsoft.com/office/spreadsheetml/2017/richdata2" ref="A95:T120">
    <sortCondition ref="B95:B120"/>
    <sortCondition ref="A95:A12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91"/>
  <sheetViews>
    <sheetView topLeftCell="P1" workbookViewId="0">
      <selection activeCell="W2" sqref="W2:Z2"/>
    </sheetView>
  </sheetViews>
  <sheetFormatPr defaultRowHeight="15" x14ac:dyDescent="0.25"/>
  <cols>
    <col min="1" max="1" width="18" bestFit="1" customWidth="1"/>
    <col min="2" max="2" width="15.28515625" bestFit="1" customWidth="1"/>
    <col min="3" max="3" width="19" bestFit="1" customWidth="1"/>
    <col min="4" max="4" width="15.85546875" customWidth="1"/>
    <col min="7" max="7" width="14" customWidth="1"/>
    <col min="13" max="13" width="20.140625" bestFit="1" customWidth="1"/>
    <col min="16" max="16" width="17" customWidth="1"/>
    <col min="19" max="19" width="20.140625" customWidth="1"/>
    <col min="22" max="22" width="17.28515625" customWidth="1"/>
    <col min="25" max="25" width="16.85546875" customWidth="1"/>
    <col min="28" max="28" width="16.42578125" customWidth="1"/>
    <col min="31" max="31" width="14" customWidth="1"/>
    <col min="34" max="34" width="15.42578125" customWidth="1"/>
    <col min="37" max="37" width="12.7109375" customWidth="1"/>
    <col min="40" max="40" width="16.42578125" customWidth="1"/>
    <col min="43" max="43" width="17.7109375" customWidth="1"/>
    <col min="46" max="46" width="18" customWidth="1"/>
    <col min="49" max="49" width="17.42578125" customWidth="1"/>
    <col min="52" max="52" width="15.28515625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</v>
      </c>
      <c r="E2" s="7">
        <v>-11</v>
      </c>
      <c r="F2" s="7">
        <v>15</v>
      </c>
      <c r="G2" s="7">
        <v>-7</v>
      </c>
      <c r="H2" s="7">
        <v>-15</v>
      </c>
      <c r="I2" s="7">
        <v>0</v>
      </c>
      <c r="J2" s="7">
        <v>-10</v>
      </c>
      <c r="K2" s="7">
        <v>-9</v>
      </c>
      <c r="L2" s="7">
        <v>-1</v>
      </c>
      <c r="M2" s="7">
        <v>-19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>
        <v>-58</v>
      </c>
      <c r="W2" s="8">
        <f t="shared" ref="W2" si="0">SUM(X2:Z2)</f>
        <v>10</v>
      </c>
      <c r="X2" s="8">
        <f t="shared" ref="X2" si="1">COUNTIF(D2:U2,"&gt;0")</f>
        <v>1</v>
      </c>
      <c r="Y2" s="8">
        <f t="shared" ref="Y2" si="2">COUNTIF(D2:U2,0)</f>
        <v>1</v>
      </c>
      <c r="Z2" s="8">
        <f t="shared" ref="Z2" si="3">COUNTIF(D2:U2,"&lt;0")</f>
        <v>8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10</v>
      </c>
    </row>
    <row r="3" spans="1:32" x14ac:dyDescent="0.25">
      <c r="A3" s="1" t="s">
        <v>10</v>
      </c>
      <c r="B3" s="1" t="s">
        <v>11</v>
      </c>
      <c r="C3" s="1" t="str">
        <f t="shared" ref="C3:C29" si="4">A3&amp;" "&amp;B3</f>
        <v>Garry Benveniste</v>
      </c>
      <c r="D3" s="7">
        <v>7</v>
      </c>
      <c r="E3" s="7">
        <v>-9</v>
      </c>
      <c r="F3" s="7">
        <v>-6</v>
      </c>
      <c r="G3" s="7">
        <v>6</v>
      </c>
      <c r="H3" s="7">
        <v>0</v>
      </c>
      <c r="I3" s="7">
        <v>-12</v>
      </c>
      <c r="J3" s="7">
        <v>-1</v>
      </c>
      <c r="K3" s="7">
        <v>14</v>
      </c>
      <c r="L3" s="7">
        <v>-1</v>
      </c>
      <c r="M3" s="7">
        <v>-19</v>
      </c>
      <c r="N3" s="7">
        <v>-21</v>
      </c>
      <c r="O3" s="7">
        <v>21</v>
      </c>
      <c r="P3" s="7">
        <v>-13</v>
      </c>
      <c r="Q3" s="7">
        <v>-9</v>
      </c>
      <c r="R3" s="7">
        <v>4</v>
      </c>
      <c r="S3" s="7">
        <v>-4</v>
      </c>
      <c r="T3" s="7">
        <v>12</v>
      </c>
      <c r="U3" s="7" t="s">
        <v>9</v>
      </c>
      <c r="V3" s="7">
        <v>-31</v>
      </c>
      <c r="W3" s="8">
        <f t="shared" ref="W3:W29" si="5">SUM(X3:Z3)</f>
        <v>17</v>
      </c>
      <c r="X3" s="8">
        <f t="shared" ref="X3:X29" si="6">COUNTIF(D3:U3,"&gt;0")</f>
        <v>6</v>
      </c>
      <c r="Y3" s="8">
        <f t="shared" ref="Y3:Y29" si="7">COUNTIF(D3:U3,0)</f>
        <v>1</v>
      </c>
      <c r="Z3" s="8">
        <f t="shared" ref="Z3:Z29" si="8">COUNTIF(D3:U3,"&lt;0")</f>
        <v>10</v>
      </c>
      <c r="AB3">
        <f t="shared" ref="AB3:AB29" si="9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29" si="10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29" si="11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1</v>
      </c>
      <c r="AE3">
        <f t="shared" ref="AE3:AE29" si="12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16</v>
      </c>
      <c r="AF3">
        <f t="shared" ref="AF3:AF29" si="13">SUM(AB3:AE3)</f>
        <v>17</v>
      </c>
    </row>
    <row r="4" spans="1:32" x14ac:dyDescent="0.25">
      <c r="A4" s="1" t="s">
        <v>13</v>
      </c>
      <c r="B4" s="1" t="s">
        <v>14</v>
      </c>
      <c r="C4" s="1" t="str">
        <f t="shared" si="4"/>
        <v>Don Blesing</v>
      </c>
      <c r="D4" s="7">
        <v>-1</v>
      </c>
      <c r="E4" s="7">
        <v>-11</v>
      </c>
      <c r="F4" s="7">
        <v>15</v>
      </c>
      <c r="G4" s="7">
        <v>-7</v>
      </c>
      <c r="H4" s="7">
        <v>-15</v>
      </c>
      <c r="I4" s="7">
        <v>4</v>
      </c>
      <c r="J4" s="7">
        <v>1</v>
      </c>
      <c r="K4" s="7" t="s">
        <v>9</v>
      </c>
      <c r="L4" s="7">
        <v>-1</v>
      </c>
      <c r="M4" s="7">
        <v>-11</v>
      </c>
      <c r="N4" s="7">
        <v>6</v>
      </c>
      <c r="O4" s="7">
        <v>10</v>
      </c>
      <c r="P4" s="7">
        <v>5</v>
      </c>
      <c r="Q4" s="7">
        <v>-29</v>
      </c>
      <c r="R4" s="7">
        <v>4</v>
      </c>
      <c r="S4" s="7">
        <v>-4</v>
      </c>
      <c r="T4" s="7" t="s">
        <v>9</v>
      </c>
      <c r="U4" s="7" t="s">
        <v>9</v>
      </c>
      <c r="V4" s="7">
        <v>-34</v>
      </c>
      <c r="W4" s="8">
        <f t="shared" si="5"/>
        <v>15</v>
      </c>
      <c r="X4" s="8">
        <f t="shared" si="6"/>
        <v>7</v>
      </c>
      <c r="Y4" s="8">
        <f t="shared" si="7"/>
        <v>0</v>
      </c>
      <c r="Z4" s="8">
        <f t="shared" si="8"/>
        <v>8</v>
      </c>
      <c r="AB4">
        <f t="shared" si="9"/>
        <v>0</v>
      </c>
      <c r="AC4">
        <f t="shared" si="10"/>
        <v>0</v>
      </c>
      <c r="AD4">
        <f t="shared" si="11"/>
        <v>11</v>
      </c>
      <c r="AE4">
        <f t="shared" si="12"/>
        <v>4</v>
      </c>
      <c r="AF4">
        <f t="shared" si="13"/>
        <v>15</v>
      </c>
    </row>
    <row r="5" spans="1:32" x14ac:dyDescent="0.25">
      <c r="A5" s="1" t="s">
        <v>20</v>
      </c>
      <c r="B5" s="1" t="s">
        <v>21</v>
      </c>
      <c r="C5" s="1" t="str">
        <f t="shared" si="4"/>
        <v>Brian Callahan</v>
      </c>
      <c r="D5" s="7">
        <v>7</v>
      </c>
      <c r="E5" s="7">
        <v>-9</v>
      </c>
      <c r="F5" s="7">
        <v>-6</v>
      </c>
      <c r="G5" s="7">
        <v>6</v>
      </c>
      <c r="H5" s="7" t="s">
        <v>9</v>
      </c>
      <c r="I5" s="7" t="s">
        <v>9</v>
      </c>
      <c r="J5" s="7" t="s">
        <v>9</v>
      </c>
      <c r="K5" s="7">
        <v>14</v>
      </c>
      <c r="L5" s="7" t="s">
        <v>9</v>
      </c>
      <c r="M5" s="7" t="s">
        <v>9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>
        <v>12</v>
      </c>
      <c r="W5" s="8">
        <f t="shared" si="5"/>
        <v>5</v>
      </c>
      <c r="X5" s="8">
        <f t="shared" si="6"/>
        <v>3</v>
      </c>
      <c r="Y5" s="8">
        <f t="shared" si="7"/>
        <v>0</v>
      </c>
      <c r="Z5" s="8">
        <f t="shared" si="8"/>
        <v>2</v>
      </c>
      <c r="AB5">
        <f t="shared" si="9"/>
        <v>5</v>
      </c>
      <c r="AC5">
        <f t="shared" si="10"/>
        <v>0</v>
      </c>
      <c r="AD5">
        <f t="shared" si="11"/>
        <v>0</v>
      </c>
      <c r="AE5">
        <f t="shared" si="12"/>
        <v>0</v>
      </c>
      <c r="AF5">
        <f t="shared" si="13"/>
        <v>5</v>
      </c>
    </row>
    <row r="6" spans="1:32" x14ac:dyDescent="0.25">
      <c r="A6" s="1" t="s">
        <v>29</v>
      </c>
      <c r="B6" s="1" t="s">
        <v>30</v>
      </c>
      <c r="C6" s="1" t="str">
        <f t="shared" si="4"/>
        <v>Chris Chrisakis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7" t="s">
        <v>9</v>
      </c>
      <c r="N6" s="7">
        <v>-21</v>
      </c>
      <c r="O6" s="7" t="s">
        <v>9</v>
      </c>
      <c r="P6" s="7" t="s">
        <v>9</v>
      </c>
      <c r="Q6" s="7" t="s">
        <v>9</v>
      </c>
      <c r="R6" s="7" t="s">
        <v>9</v>
      </c>
      <c r="S6" s="7" t="s">
        <v>9</v>
      </c>
      <c r="T6" s="7" t="s">
        <v>9</v>
      </c>
      <c r="U6" s="7" t="s">
        <v>9</v>
      </c>
      <c r="V6" s="7">
        <v>-21</v>
      </c>
      <c r="W6" s="8">
        <f t="shared" si="5"/>
        <v>1</v>
      </c>
      <c r="X6" s="8">
        <f t="shared" si="6"/>
        <v>0</v>
      </c>
      <c r="Y6" s="8">
        <f t="shared" si="7"/>
        <v>0</v>
      </c>
      <c r="Z6" s="8">
        <f t="shared" si="8"/>
        <v>1</v>
      </c>
      <c r="AB6">
        <f t="shared" si="9"/>
        <v>0</v>
      </c>
      <c r="AC6">
        <f t="shared" si="10"/>
        <v>0</v>
      </c>
      <c r="AD6">
        <f t="shared" si="11"/>
        <v>1</v>
      </c>
      <c r="AE6">
        <f t="shared" si="12"/>
        <v>0</v>
      </c>
      <c r="AF6">
        <f t="shared" si="13"/>
        <v>1</v>
      </c>
    </row>
    <row r="7" spans="1:32" x14ac:dyDescent="0.25">
      <c r="A7" s="1" t="s">
        <v>142</v>
      </c>
      <c r="B7" s="1" t="s">
        <v>143</v>
      </c>
      <c r="C7" s="1" t="str">
        <f t="shared" si="4"/>
        <v>Gary Cooper</v>
      </c>
      <c r="D7" s="7">
        <v>3</v>
      </c>
      <c r="E7" s="7">
        <v>-3</v>
      </c>
      <c r="F7" s="7">
        <v>11</v>
      </c>
      <c r="G7" s="7" t="s">
        <v>9</v>
      </c>
      <c r="H7" s="7">
        <v>-5</v>
      </c>
      <c r="I7" s="7">
        <v>0</v>
      </c>
      <c r="J7" s="7">
        <v>-10</v>
      </c>
      <c r="K7" s="7" t="s">
        <v>9</v>
      </c>
      <c r="L7" s="7">
        <v>-1</v>
      </c>
      <c r="M7" s="7">
        <v>-11</v>
      </c>
      <c r="N7" s="7">
        <v>6</v>
      </c>
      <c r="O7" s="7">
        <v>10</v>
      </c>
      <c r="P7" s="7">
        <v>5</v>
      </c>
      <c r="Q7" s="7">
        <v>-29</v>
      </c>
      <c r="R7" s="7">
        <v>-14</v>
      </c>
      <c r="S7" s="7">
        <v>7</v>
      </c>
      <c r="T7" s="7">
        <v>-5</v>
      </c>
      <c r="U7" s="7" t="s">
        <v>9</v>
      </c>
      <c r="V7" s="7">
        <v>-36</v>
      </c>
      <c r="W7" s="8">
        <f t="shared" si="5"/>
        <v>15</v>
      </c>
      <c r="X7" s="8">
        <f t="shared" si="6"/>
        <v>6</v>
      </c>
      <c r="Y7" s="8">
        <f t="shared" si="7"/>
        <v>1</v>
      </c>
      <c r="Z7" s="8">
        <f t="shared" si="8"/>
        <v>8</v>
      </c>
      <c r="AB7">
        <f t="shared" si="9"/>
        <v>0</v>
      </c>
      <c r="AC7">
        <f t="shared" si="10"/>
        <v>1</v>
      </c>
      <c r="AD7">
        <f t="shared" si="11"/>
        <v>5</v>
      </c>
      <c r="AE7">
        <f t="shared" si="12"/>
        <v>9</v>
      </c>
      <c r="AF7">
        <f t="shared" si="13"/>
        <v>15</v>
      </c>
    </row>
    <row r="8" spans="1:32" x14ac:dyDescent="0.25">
      <c r="A8" s="1" t="s">
        <v>107</v>
      </c>
      <c r="B8" s="1" t="s">
        <v>36</v>
      </c>
      <c r="C8" s="1" t="str">
        <f t="shared" si="4"/>
        <v>Jeff Davis</v>
      </c>
      <c r="D8" s="7">
        <v>-1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 t="s">
        <v>9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>
        <v>10</v>
      </c>
      <c r="T8" s="7">
        <v>-3</v>
      </c>
      <c r="U8" s="7" t="s">
        <v>9</v>
      </c>
      <c r="V8" s="7">
        <v>6</v>
      </c>
      <c r="W8" s="8">
        <f t="shared" si="5"/>
        <v>3</v>
      </c>
      <c r="X8" s="8">
        <f t="shared" si="6"/>
        <v>1</v>
      </c>
      <c r="Y8" s="8">
        <f t="shared" si="7"/>
        <v>0</v>
      </c>
      <c r="Z8" s="8">
        <f t="shared" si="8"/>
        <v>2</v>
      </c>
      <c r="AB8">
        <f t="shared" si="9"/>
        <v>0</v>
      </c>
      <c r="AC8">
        <f t="shared" si="10"/>
        <v>0</v>
      </c>
      <c r="AD8">
        <f t="shared" si="11"/>
        <v>0</v>
      </c>
      <c r="AE8">
        <f t="shared" si="12"/>
        <v>3</v>
      </c>
      <c r="AF8">
        <f t="shared" si="13"/>
        <v>3</v>
      </c>
    </row>
    <row r="9" spans="1:32" x14ac:dyDescent="0.25">
      <c r="A9" s="1" t="s">
        <v>43</v>
      </c>
      <c r="B9" s="1" t="s">
        <v>144</v>
      </c>
      <c r="C9" s="1" t="str">
        <f t="shared" si="4"/>
        <v>Andrew Flavel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>
        <v>6</v>
      </c>
      <c r="O9" s="7" t="s">
        <v>9</v>
      </c>
      <c r="P9" s="7" t="s">
        <v>9</v>
      </c>
      <c r="Q9" s="7" t="s">
        <v>9</v>
      </c>
      <c r="R9" s="7">
        <v>8</v>
      </c>
      <c r="S9" s="7" t="s">
        <v>9</v>
      </c>
      <c r="T9" s="7">
        <v>-32</v>
      </c>
      <c r="U9" s="7" t="s">
        <v>9</v>
      </c>
      <c r="V9" s="7">
        <v>-18</v>
      </c>
      <c r="W9" s="8">
        <f t="shared" si="5"/>
        <v>3</v>
      </c>
      <c r="X9" s="8">
        <f t="shared" si="6"/>
        <v>2</v>
      </c>
      <c r="Y9" s="8">
        <f t="shared" si="7"/>
        <v>0</v>
      </c>
      <c r="Z9" s="8">
        <f t="shared" si="8"/>
        <v>1</v>
      </c>
      <c r="AB9">
        <f t="shared" si="9"/>
        <v>1</v>
      </c>
      <c r="AC9">
        <f t="shared" si="10"/>
        <v>1</v>
      </c>
      <c r="AD9">
        <f t="shared" si="11"/>
        <v>1</v>
      </c>
      <c r="AE9">
        <f t="shared" si="12"/>
        <v>0</v>
      </c>
      <c r="AF9">
        <f t="shared" si="13"/>
        <v>3</v>
      </c>
    </row>
    <row r="10" spans="1:32" x14ac:dyDescent="0.25">
      <c r="A10" s="1" t="s">
        <v>48</v>
      </c>
      <c r="B10" s="1" t="s">
        <v>49</v>
      </c>
      <c r="C10" s="1" t="str">
        <f t="shared" si="4"/>
        <v>Alan Forrest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>
        <v>-9</v>
      </c>
      <c r="L10" s="7">
        <v>-9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>
        <v>-18</v>
      </c>
      <c r="W10" s="8">
        <f t="shared" si="5"/>
        <v>2</v>
      </c>
      <c r="X10" s="8">
        <f t="shared" si="6"/>
        <v>0</v>
      </c>
      <c r="Y10" s="8">
        <f t="shared" si="7"/>
        <v>0</v>
      </c>
      <c r="Z10" s="8">
        <f t="shared" si="8"/>
        <v>2</v>
      </c>
      <c r="AB10">
        <f t="shared" si="9"/>
        <v>0</v>
      </c>
      <c r="AC10">
        <f t="shared" si="10"/>
        <v>0</v>
      </c>
      <c r="AD10">
        <f t="shared" si="11"/>
        <v>1</v>
      </c>
      <c r="AE10">
        <f t="shared" si="12"/>
        <v>1</v>
      </c>
      <c r="AF10">
        <f t="shared" si="13"/>
        <v>2</v>
      </c>
    </row>
    <row r="11" spans="1:32" x14ac:dyDescent="0.25">
      <c r="A11" s="1" t="s">
        <v>51</v>
      </c>
      <c r="B11" s="1" t="s">
        <v>52</v>
      </c>
      <c r="C11" s="1" t="str">
        <f t="shared" si="4"/>
        <v>John Frangos</v>
      </c>
      <c r="D11" s="7">
        <v>0</v>
      </c>
      <c r="E11" s="7">
        <v>-3</v>
      </c>
      <c r="F11" s="7">
        <v>11</v>
      </c>
      <c r="G11" s="7">
        <v>3</v>
      </c>
      <c r="H11" s="7">
        <v>-5</v>
      </c>
      <c r="I11" s="7">
        <v>4</v>
      </c>
      <c r="J11" s="7">
        <v>1</v>
      </c>
      <c r="K11" s="7">
        <v>-3</v>
      </c>
      <c r="L11" s="7">
        <v>-1</v>
      </c>
      <c r="M11" s="7">
        <v>-11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>
        <v>-4</v>
      </c>
      <c r="W11" s="8">
        <f t="shared" si="5"/>
        <v>10</v>
      </c>
      <c r="X11" s="8">
        <f t="shared" si="6"/>
        <v>4</v>
      </c>
      <c r="Y11" s="8">
        <f t="shared" si="7"/>
        <v>1</v>
      </c>
      <c r="Z11" s="8">
        <f t="shared" si="8"/>
        <v>5</v>
      </c>
      <c r="AB11">
        <f t="shared" si="9"/>
        <v>10</v>
      </c>
      <c r="AC11">
        <f t="shared" si="10"/>
        <v>0</v>
      </c>
      <c r="AD11">
        <f t="shared" si="11"/>
        <v>0</v>
      </c>
      <c r="AE11">
        <f t="shared" si="12"/>
        <v>0</v>
      </c>
      <c r="AF11">
        <f t="shared" si="13"/>
        <v>10</v>
      </c>
    </row>
    <row r="12" spans="1:32" x14ac:dyDescent="0.25">
      <c r="A12" s="1" t="s">
        <v>13</v>
      </c>
      <c r="B12" s="1" t="s">
        <v>133</v>
      </c>
      <c r="C12" s="1" t="str">
        <f t="shared" si="4"/>
        <v>Don Germein</v>
      </c>
      <c r="D12" s="7">
        <v>3</v>
      </c>
      <c r="E12" s="7">
        <v>-3</v>
      </c>
      <c r="F12" s="7">
        <v>11</v>
      </c>
      <c r="G12" s="7">
        <v>3</v>
      </c>
      <c r="H12" s="7">
        <v>-5</v>
      </c>
      <c r="I12" s="7">
        <v>4</v>
      </c>
      <c r="J12" s="7">
        <v>1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>
        <v>7</v>
      </c>
      <c r="T12" s="7">
        <v>-5</v>
      </c>
      <c r="U12" s="7" t="s">
        <v>9</v>
      </c>
      <c r="V12" s="7">
        <v>16</v>
      </c>
      <c r="W12" s="8">
        <f t="shared" si="5"/>
        <v>9</v>
      </c>
      <c r="X12" s="8">
        <f t="shared" si="6"/>
        <v>6</v>
      </c>
      <c r="Y12" s="8">
        <f t="shared" si="7"/>
        <v>0</v>
      </c>
      <c r="Z12" s="8">
        <f t="shared" si="8"/>
        <v>3</v>
      </c>
      <c r="AB12">
        <f t="shared" si="9"/>
        <v>2</v>
      </c>
      <c r="AC12">
        <f t="shared" si="10"/>
        <v>0</v>
      </c>
      <c r="AD12">
        <f t="shared" si="11"/>
        <v>0</v>
      </c>
      <c r="AE12">
        <f t="shared" si="12"/>
        <v>7</v>
      </c>
      <c r="AF12">
        <f t="shared" si="13"/>
        <v>9</v>
      </c>
    </row>
    <row r="13" spans="1:32" x14ac:dyDescent="0.25">
      <c r="A13" s="1" t="s">
        <v>29</v>
      </c>
      <c r="B13" s="1" t="s">
        <v>54</v>
      </c>
      <c r="C13" s="1" t="str">
        <f t="shared" si="4"/>
        <v>Chris Green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-3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>
        <v>-3</v>
      </c>
      <c r="W13" s="8">
        <f t="shared" si="5"/>
        <v>1</v>
      </c>
      <c r="X13" s="8">
        <f t="shared" si="6"/>
        <v>0</v>
      </c>
      <c r="Y13" s="8">
        <f t="shared" si="7"/>
        <v>0</v>
      </c>
      <c r="Z13" s="8">
        <f t="shared" si="8"/>
        <v>1</v>
      </c>
      <c r="AB13">
        <f t="shared" si="9"/>
        <v>0</v>
      </c>
      <c r="AC13">
        <f t="shared" si="10"/>
        <v>0</v>
      </c>
      <c r="AD13">
        <f t="shared" si="11"/>
        <v>0</v>
      </c>
      <c r="AE13">
        <f t="shared" si="12"/>
        <v>1</v>
      </c>
      <c r="AF13">
        <f t="shared" si="13"/>
        <v>1</v>
      </c>
    </row>
    <row r="14" spans="1:32" x14ac:dyDescent="0.25">
      <c r="A14" s="1" t="s">
        <v>56</v>
      </c>
      <c r="B14" s="1" t="s">
        <v>57</v>
      </c>
      <c r="C14" s="1" t="str">
        <f t="shared" si="4"/>
        <v>Tony Guastella</v>
      </c>
      <c r="D14" s="7" t="s">
        <v>9</v>
      </c>
      <c r="E14" s="7" t="s">
        <v>9</v>
      </c>
      <c r="F14" s="7" t="s">
        <v>9</v>
      </c>
      <c r="G14" s="7" t="s">
        <v>9</v>
      </c>
      <c r="H14" s="7">
        <v>0</v>
      </c>
      <c r="I14" s="7">
        <v>-12</v>
      </c>
      <c r="J14" s="7">
        <v>-1</v>
      </c>
      <c r="K14" s="7">
        <v>14</v>
      </c>
      <c r="L14" s="7">
        <v>-1</v>
      </c>
      <c r="M14" s="7">
        <v>-19</v>
      </c>
      <c r="N14" s="7">
        <v>-21</v>
      </c>
      <c r="O14" s="7" t="s">
        <v>9</v>
      </c>
      <c r="P14" s="7">
        <v>5</v>
      </c>
      <c r="Q14" s="7">
        <v>-29</v>
      </c>
      <c r="R14" s="7">
        <v>-14</v>
      </c>
      <c r="S14" s="7" t="s">
        <v>9</v>
      </c>
      <c r="T14" s="7">
        <v>12</v>
      </c>
      <c r="U14" s="7" t="s">
        <v>9</v>
      </c>
      <c r="V14" s="7">
        <v>-66</v>
      </c>
      <c r="W14" s="8">
        <f t="shared" si="5"/>
        <v>11</v>
      </c>
      <c r="X14" s="8">
        <f t="shared" si="6"/>
        <v>3</v>
      </c>
      <c r="Y14" s="8">
        <f t="shared" si="7"/>
        <v>1</v>
      </c>
      <c r="Z14" s="8">
        <f t="shared" si="8"/>
        <v>7</v>
      </c>
      <c r="AB14">
        <f t="shared" si="9"/>
        <v>5</v>
      </c>
      <c r="AC14">
        <f t="shared" si="10"/>
        <v>6</v>
      </c>
      <c r="AD14">
        <f t="shared" si="11"/>
        <v>0</v>
      </c>
      <c r="AE14">
        <f t="shared" si="12"/>
        <v>0</v>
      </c>
      <c r="AF14">
        <f t="shared" si="13"/>
        <v>11</v>
      </c>
    </row>
    <row r="15" spans="1:32" x14ac:dyDescent="0.25">
      <c r="A15" s="1" t="s">
        <v>59</v>
      </c>
      <c r="B15" s="1" t="s">
        <v>60</v>
      </c>
      <c r="C15" s="1" t="str">
        <f t="shared" si="4"/>
        <v>Des Haarsma</v>
      </c>
      <c r="D15" s="7">
        <v>3</v>
      </c>
      <c r="E15" s="7">
        <v>-3</v>
      </c>
      <c r="F15" s="7">
        <v>11</v>
      </c>
      <c r="G15" s="7">
        <v>3</v>
      </c>
      <c r="H15" s="7">
        <v>-5</v>
      </c>
      <c r="I15" s="7">
        <v>4</v>
      </c>
      <c r="J15" s="7">
        <v>1</v>
      </c>
      <c r="K15" s="7">
        <v>-3</v>
      </c>
      <c r="L15" s="7">
        <v>-1</v>
      </c>
      <c r="M15" s="7">
        <v>-11</v>
      </c>
      <c r="N15" s="7" t="s">
        <v>9</v>
      </c>
      <c r="O15" s="7" t="s">
        <v>9</v>
      </c>
      <c r="P15" s="7" t="s">
        <v>9</v>
      </c>
      <c r="Q15" s="7">
        <v>-4</v>
      </c>
      <c r="R15" s="7">
        <v>8</v>
      </c>
      <c r="S15" s="7">
        <v>10</v>
      </c>
      <c r="T15" s="7">
        <v>-3</v>
      </c>
      <c r="U15" s="7" t="s">
        <v>9</v>
      </c>
      <c r="V15" s="7">
        <v>10</v>
      </c>
      <c r="W15" s="8">
        <f t="shared" si="5"/>
        <v>14</v>
      </c>
      <c r="X15" s="8">
        <f t="shared" si="6"/>
        <v>7</v>
      </c>
      <c r="Y15" s="8">
        <f t="shared" si="7"/>
        <v>0</v>
      </c>
      <c r="Z15" s="8">
        <f t="shared" si="8"/>
        <v>7</v>
      </c>
      <c r="AB15">
        <f t="shared" si="9"/>
        <v>4</v>
      </c>
      <c r="AC15">
        <f t="shared" si="10"/>
        <v>10</v>
      </c>
      <c r="AD15">
        <f t="shared" si="11"/>
        <v>0</v>
      </c>
      <c r="AE15">
        <f t="shared" si="12"/>
        <v>0</v>
      </c>
      <c r="AF15">
        <f t="shared" si="13"/>
        <v>14</v>
      </c>
    </row>
    <row r="16" spans="1:32" x14ac:dyDescent="0.25">
      <c r="A16" s="1" t="s">
        <v>157</v>
      </c>
      <c r="B16" s="1" t="s">
        <v>155</v>
      </c>
      <c r="C16" s="1" t="str">
        <f t="shared" si="4"/>
        <v>Grant Hammond</v>
      </c>
      <c r="D16" s="7">
        <v>7</v>
      </c>
      <c r="E16" s="7">
        <v>-9</v>
      </c>
      <c r="F16" s="7">
        <v>-6</v>
      </c>
      <c r="G16" s="7">
        <v>6</v>
      </c>
      <c r="H16" s="7">
        <v>0</v>
      </c>
      <c r="I16" s="7">
        <v>-12</v>
      </c>
      <c r="J16" s="7">
        <v>-1</v>
      </c>
      <c r="K16" s="7">
        <v>14</v>
      </c>
      <c r="L16" s="7">
        <v>-1</v>
      </c>
      <c r="M16" s="7">
        <v>-19</v>
      </c>
      <c r="N16" s="7">
        <v>-21</v>
      </c>
      <c r="O16" s="7">
        <v>10</v>
      </c>
      <c r="P16" s="7">
        <v>5</v>
      </c>
      <c r="Q16" s="7">
        <v>-29</v>
      </c>
      <c r="R16" s="7">
        <v>4</v>
      </c>
      <c r="S16" s="7">
        <v>-4</v>
      </c>
      <c r="T16" s="7">
        <v>12</v>
      </c>
      <c r="U16" s="7" t="s">
        <v>9</v>
      </c>
      <c r="V16" s="7">
        <v>-44</v>
      </c>
      <c r="W16" s="8">
        <f t="shared" si="5"/>
        <v>17</v>
      </c>
      <c r="X16" s="8">
        <f t="shared" si="6"/>
        <v>7</v>
      </c>
      <c r="Y16" s="8">
        <f t="shared" si="7"/>
        <v>1</v>
      </c>
      <c r="Z16" s="8">
        <f t="shared" si="8"/>
        <v>9</v>
      </c>
      <c r="AB16">
        <f t="shared" si="9"/>
        <v>0</v>
      </c>
      <c r="AC16">
        <f t="shared" si="10"/>
        <v>7</v>
      </c>
      <c r="AD16">
        <f t="shared" si="11"/>
        <v>10</v>
      </c>
      <c r="AE16">
        <f t="shared" si="12"/>
        <v>0</v>
      </c>
      <c r="AF16">
        <f t="shared" si="13"/>
        <v>17</v>
      </c>
    </row>
    <row r="17" spans="1:32" x14ac:dyDescent="0.25">
      <c r="A17" s="1" t="s">
        <v>46</v>
      </c>
      <c r="B17" s="1" t="s">
        <v>62</v>
      </c>
      <c r="C17" s="1" t="str">
        <f t="shared" si="4"/>
        <v>Steve Hicks</v>
      </c>
      <c r="D17" s="7" t="s">
        <v>9</v>
      </c>
      <c r="E17" s="7">
        <v>-11</v>
      </c>
      <c r="F17" s="7">
        <v>15</v>
      </c>
      <c r="G17" s="7">
        <v>-7</v>
      </c>
      <c r="H17" s="7">
        <v>-15</v>
      </c>
      <c r="I17" s="7">
        <v>0</v>
      </c>
      <c r="J17" s="7">
        <v>-10</v>
      </c>
      <c r="K17" s="7">
        <v>16</v>
      </c>
      <c r="L17" s="7" t="s">
        <v>9</v>
      </c>
      <c r="M17" s="7">
        <v>-7</v>
      </c>
      <c r="N17" s="7">
        <v>6</v>
      </c>
      <c r="O17" s="7">
        <v>21</v>
      </c>
      <c r="P17" s="7">
        <v>-13</v>
      </c>
      <c r="Q17" s="7">
        <v>-9</v>
      </c>
      <c r="R17" s="7">
        <v>-14</v>
      </c>
      <c r="S17" s="7">
        <v>7</v>
      </c>
      <c r="T17" s="7">
        <v>-5</v>
      </c>
      <c r="U17" s="7" t="s">
        <v>9</v>
      </c>
      <c r="V17" s="7">
        <v>-26</v>
      </c>
      <c r="W17" s="8">
        <f t="shared" si="5"/>
        <v>15</v>
      </c>
      <c r="X17" s="8">
        <f t="shared" si="6"/>
        <v>5</v>
      </c>
      <c r="Y17" s="8">
        <f t="shared" si="7"/>
        <v>1</v>
      </c>
      <c r="Z17" s="8">
        <f t="shared" si="8"/>
        <v>9</v>
      </c>
      <c r="AB17">
        <f t="shared" si="9"/>
        <v>2</v>
      </c>
      <c r="AC17">
        <f t="shared" si="10"/>
        <v>2</v>
      </c>
      <c r="AD17">
        <f t="shared" si="11"/>
        <v>9</v>
      </c>
      <c r="AE17">
        <f t="shared" si="12"/>
        <v>2</v>
      </c>
      <c r="AF17">
        <f t="shared" si="13"/>
        <v>15</v>
      </c>
    </row>
    <row r="18" spans="1:32" x14ac:dyDescent="0.25">
      <c r="A18" s="1" t="s">
        <v>64</v>
      </c>
      <c r="B18" s="1" t="s">
        <v>62</v>
      </c>
      <c r="C18" s="1" t="str">
        <f t="shared" si="4"/>
        <v>Tim Hicks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>
        <v>-3</v>
      </c>
      <c r="L18" s="7" t="s">
        <v>9</v>
      </c>
      <c r="M18" s="7" t="s">
        <v>9</v>
      </c>
      <c r="N18" s="7" t="s">
        <v>9</v>
      </c>
      <c r="O18" s="7">
        <v>21</v>
      </c>
      <c r="P18" s="7">
        <v>-13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>
        <v>5</v>
      </c>
      <c r="W18" s="8">
        <f t="shared" si="5"/>
        <v>3</v>
      </c>
      <c r="X18" s="8">
        <f t="shared" si="6"/>
        <v>1</v>
      </c>
      <c r="Y18" s="8">
        <f t="shared" si="7"/>
        <v>0</v>
      </c>
      <c r="Z18" s="8">
        <f t="shared" si="8"/>
        <v>2</v>
      </c>
      <c r="AB18">
        <f t="shared" si="9"/>
        <v>0</v>
      </c>
      <c r="AC18">
        <f t="shared" si="10"/>
        <v>2</v>
      </c>
      <c r="AD18">
        <f t="shared" si="11"/>
        <v>1</v>
      </c>
      <c r="AE18">
        <f t="shared" si="12"/>
        <v>0</v>
      </c>
      <c r="AF18">
        <f t="shared" si="13"/>
        <v>3</v>
      </c>
    </row>
    <row r="19" spans="1:32" x14ac:dyDescent="0.25">
      <c r="A19" s="1" t="s">
        <v>228</v>
      </c>
      <c r="B19" s="1" t="s">
        <v>224</v>
      </c>
      <c r="C19" s="1" t="str">
        <f t="shared" si="4"/>
        <v>Mal Hodge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10</v>
      </c>
      <c r="M19" s="7" t="s">
        <v>9</v>
      </c>
      <c r="N19" s="7">
        <v>8</v>
      </c>
      <c r="O19" s="7">
        <v>-3</v>
      </c>
      <c r="P19" s="7">
        <v>0</v>
      </c>
      <c r="Q19" s="7" t="s">
        <v>9</v>
      </c>
      <c r="R19" s="7">
        <v>-14</v>
      </c>
      <c r="S19" s="7" t="s">
        <v>9</v>
      </c>
      <c r="T19" s="7" t="s">
        <v>9</v>
      </c>
      <c r="U19" s="7" t="s">
        <v>9</v>
      </c>
      <c r="V19" s="7">
        <v>1</v>
      </c>
      <c r="W19" s="8">
        <f t="shared" si="5"/>
        <v>5</v>
      </c>
      <c r="X19" s="8">
        <f t="shared" si="6"/>
        <v>2</v>
      </c>
      <c r="Y19" s="8">
        <f t="shared" si="7"/>
        <v>1</v>
      </c>
      <c r="Z19" s="8">
        <f t="shared" si="8"/>
        <v>2</v>
      </c>
      <c r="AB19">
        <f t="shared" si="9"/>
        <v>0</v>
      </c>
      <c r="AC19">
        <f t="shared" si="10"/>
        <v>5</v>
      </c>
      <c r="AD19">
        <f t="shared" si="11"/>
        <v>0</v>
      </c>
      <c r="AE19">
        <f t="shared" si="12"/>
        <v>0</v>
      </c>
      <c r="AF19">
        <f t="shared" si="13"/>
        <v>5</v>
      </c>
    </row>
    <row r="20" spans="1:32" x14ac:dyDescent="0.25">
      <c r="A20" s="1" t="s">
        <v>145</v>
      </c>
      <c r="B20" s="1" t="s">
        <v>146</v>
      </c>
      <c r="C20" s="1" t="str">
        <f t="shared" si="4"/>
        <v>Tom Jesson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>
        <v>10</v>
      </c>
      <c r="P20" s="7">
        <v>0</v>
      </c>
      <c r="Q20" s="7">
        <v>-4</v>
      </c>
      <c r="R20" s="7">
        <v>4</v>
      </c>
      <c r="S20" s="7">
        <v>-4</v>
      </c>
      <c r="T20" s="7">
        <v>-5</v>
      </c>
      <c r="U20" s="7" t="s">
        <v>9</v>
      </c>
      <c r="V20" s="7">
        <v>1</v>
      </c>
      <c r="W20" s="8">
        <f t="shared" si="5"/>
        <v>6</v>
      </c>
      <c r="X20" s="8">
        <f t="shared" si="6"/>
        <v>2</v>
      </c>
      <c r="Y20" s="8">
        <f t="shared" si="7"/>
        <v>1</v>
      </c>
      <c r="Z20" s="8">
        <f t="shared" si="8"/>
        <v>3</v>
      </c>
      <c r="AB20">
        <f t="shared" si="9"/>
        <v>4</v>
      </c>
      <c r="AC20">
        <f t="shared" si="10"/>
        <v>2</v>
      </c>
      <c r="AD20">
        <f t="shared" si="11"/>
        <v>0</v>
      </c>
      <c r="AE20">
        <f t="shared" si="12"/>
        <v>0</v>
      </c>
      <c r="AF20">
        <f t="shared" si="13"/>
        <v>6</v>
      </c>
    </row>
    <row r="21" spans="1:32" x14ac:dyDescent="0.25">
      <c r="A21" s="1" t="s">
        <v>147</v>
      </c>
      <c r="B21" s="1" t="s">
        <v>148</v>
      </c>
      <c r="C21" s="1" t="str">
        <f t="shared" si="4"/>
        <v>Albert Kruimel</v>
      </c>
      <c r="D21" s="7">
        <v>0</v>
      </c>
      <c r="E21" s="7">
        <v>6</v>
      </c>
      <c r="F21" s="7">
        <v>10</v>
      </c>
      <c r="G21" s="7">
        <v>-9</v>
      </c>
      <c r="H21" s="7">
        <v>14</v>
      </c>
      <c r="I21" s="7">
        <v>9</v>
      </c>
      <c r="J21" s="7">
        <v>-15</v>
      </c>
      <c r="K21" s="7">
        <v>16</v>
      </c>
      <c r="L21" s="7">
        <v>-9</v>
      </c>
      <c r="M21" s="7">
        <v>-7</v>
      </c>
      <c r="N21" s="7">
        <v>0</v>
      </c>
      <c r="O21" s="7">
        <v>5</v>
      </c>
      <c r="P21" s="7">
        <v>13</v>
      </c>
      <c r="Q21" s="7">
        <v>8</v>
      </c>
      <c r="R21" s="7">
        <v>-1</v>
      </c>
      <c r="S21" s="7">
        <v>2</v>
      </c>
      <c r="T21" s="7">
        <v>-32</v>
      </c>
      <c r="U21" s="7" t="s">
        <v>9</v>
      </c>
      <c r="V21" s="7">
        <v>10</v>
      </c>
      <c r="W21" s="8">
        <f t="shared" si="5"/>
        <v>17</v>
      </c>
      <c r="X21" s="8">
        <f t="shared" si="6"/>
        <v>9</v>
      </c>
      <c r="Y21" s="8">
        <f t="shared" si="7"/>
        <v>2</v>
      </c>
      <c r="Z21" s="8">
        <f t="shared" si="8"/>
        <v>6</v>
      </c>
      <c r="AB21">
        <f t="shared" si="9"/>
        <v>0</v>
      </c>
      <c r="AC21">
        <f t="shared" si="10"/>
        <v>0</v>
      </c>
      <c r="AD21">
        <f t="shared" si="11"/>
        <v>0</v>
      </c>
      <c r="AE21">
        <f t="shared" si="12"/>
        <v>17</v>
      </c>
      <c r="AF21">
        <f t="shared" si="13"/>
        <v>17</v>
      </c>
    </row>
    <row r="22" spans="1:32" x14ac:dyDescent="0.25">
      <c r="A22" s="1" t="s">
        <v>83</v>
      </c>
      <c r="B22" s="1" t="s">
        <v>84</v>
      </c>
      <c r="C22" s="1" t="str">
        <f t="shared" si="4"/>
        <v>Phil McDonald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7" t="s">
        <v>9</v>
      </c>
      <c r="N22" s="7">
        <v>8</v>
      </c>
      <c r="O22" s="7">
        <v>-3</v>
      </c>
      <c r="P22" s="7">
        <v>0</v>
      </c>
      <c r="Q22" s="7">
        <v>-4</v>
      </c>
      <c r="R22" s="7">
        <v>8</v>
      </c>
      <c r="S22" s="7" t="s">
        <v>9</v>
      </c>
      <c r="T22" s="7">
        <v>12</v>
      </c>
      <c r="U22" s="7" t="s">
        <v>9</v>
      </c>
      <c r="V22" s="7">
        <v>21</v>
      </c>
      <c r="W22" s="8">
        <f t="shared" si="5"/>
        <v>6</v>
      </c>
      <c r="X22" s="8">
        <f t="shared" si="6"/>
        <v>3</v>
      </c>
      <c r="Y22" s="8">
        <f t="shared" si="7"/>
        <v>1</v>
      </c>
      <c r="Z22" s="8">
        <f t="shared" si="8"/>
        <v>2</v>
      </c>
      <c r="AB22">
        <f t="shared" si="9"/>
        <v>0</v>
      </c>
      <c r="AC22">
        <f t="shared" si="10"/>
        <v>0</v>
      </c>
      <c r="AD22">
        <f t="shared" si="11"/>
        <v>1</v>
      </c>
      <c r="AE22">
        <f t="shared" si="12"/>
        <v>5</v>
      </c>
      <c r="AF22">
        <f t="shared" si="13"/>
        <v>6</v>
      </c>
    </row>
    <row r="23" spans="1:32" x14ac:dyDescent="0.25">
      <c r="A23" s="1" t="s">
        <v>149</v>
      </c>
      <c r="B23" s="1" t="s">
        <v>150</v>
      </c>
      <c r="C23" s="1" t="str">
        <f t="shared" si="4"/>
        <v>Craig McGlashan</v>
      </c>
      <c r="D23" s="7">
        <v>3</v>
      </c>
      <c r="E23" s="7">
        <v>6</v>
      </c>
      <c r="F23" s="7">
        <v>10</v>
      </c>
      <c r="G23" s="7">
        <v>-9</v>
      </c>
      <c r="H23" s="7">
        <v>14</v>
      </c>
      <c r="I23" s="7">
        <v>9</v>
      </c>
      <c r="J23" s="7">
        <v>-15</v>
      </c>
      <c r="K23" s="7">
        <v>16</v>
      </c>
      <c r="L23" s="7">
        <v>-9</v>
      </c>
      <c r="M23" s="7">
        <v>-7</v>
      </c>
      <c r="N23" s="7">
        <v>0</v>
      </c>
      <c r="O23" s="7">
        <v>5</v>
      </c>
      <c r="P23" s="7">
        <v>13</v>
      </c>
      <c r="Q23" s="7">
        <v>8</v>
      </c>
      <c r="R23" s="7">
        <v>-1</v>
      </c>
      <c r="S23" s="7" t="s">
        <v>9</v>
      </c>
      <c r="T23" s="7">
        <v>-32</v>
      </c>
      <c r="U23" s="7" t="s">
        <v>9</v>
      </c>
      <c r="V23" s="7">
        <v>11</v>
      </c>
      <c r="W23" s="8">
        <f t="shared" si="5"/>
        <v>16</v>
      </c>
      <c r="X23" s="8">
        <f t="shared" si="6"/>
        <v>9</v>
      </c>
      <c r="Y23" s="8">
        <f t="shared" si="7"/>
        <v>1</v>
      </c>
      <c r="Z23" s="8">
        <f t="shared" si="8"/>
        <v>6</v>
      </c>
      <c r="AB23">
        <f t="shared" si="9"/>
        <v>16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16</v>
      </c>
    </row>
    <row r="24" spans="1:32" x14ac:dyDescent="0.25">
      <c r="A24" s="1" t="s">
        <v>102</v>
      </c>
      <c r="B24" s="1" t="s">
        <v>150</v>
      </c>
      <c r="C24" s="1" t="str">
        <f t="shared" si="4"/>
        <v>Rose McGlashan</v>
      </c>
      <c r="D24" s="7">
        <v>-1</v>
      </c>
      <c r="E24" s="7">
        <v>-11</v>
      </c>
      <c r="F24" s="7" t="s">
        <v>9</v>
      </c>
      <c r="G24" s="7">
        <v>-7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>
        <v>-12</v>
      </c>
      <c r="N24" s="7" t="s">
        <v>9</v>
      </c>
      <c r="O24" s="7" t="s">
        <v>9</v>
      </c>
      <c r="P24" s="7" t="s">
        <v>9</v>
      </c>
      <c r="Q24" s="7">
        <v>-9</v>
      </c>
      <c r="R24" s="7" t="s">
        <v>9</v>
      </c>
      <c r="S24" s="7">
        <v>2</v>
      </c>
      <c r="T24" s="7" t="s">
        <v>9</v>
      </c>
      <c r="U24" s="7" t="s">
        <v>9</v>
      </c>
      <c r="V24" s="7">
        <v>-38</v>
      </c>
      <c r="W24" s="8">
        <f t="shared" si="5"/>
        <v>6</v>
      </c>
      <c r="X24" s="8">
        <f t="shared" si="6"/>
        <v>1</v>
      </c>
      <c r="Y24" s="8">
        <f t="shared" si="7"/>
        <v>0</v>
      </c>
      <c r="Z24" s="8">
        <f t="shared" si="8"/>
        <v>5</v>
      </c>
      <c r="AB24">
        <f t="shared" si="9"/>
        <v>3</v>
      </c>
      <c r="AC24">
        <f t="shared" si="10"/>
        <v>3</v>
      </c>
      <c r="AD24">
        <f t="shared" si="11"/>
        <v>0</v>
      </c>
      <c r="AE24">
        <f t="shared" si="12"/>
        <v>0</v>
      </c>
      <c r="AF24">
        <f t="shared" si="13"/>
        <v>6</v>
      </c>
    </row>
    <row r="25" spans="1:32" x14ac:dyDescent="0.25">
      <c r="A25" s="1" t="s">
        <v>95</v>
      </c>
      <c r="B25" s="1" t="s">
        <v>96</v>
      </c>
      <c r="C25" s="1" t="str">
        <f t="shared" si="4"/>
        <v>Mick Moffatt</v>
      </c>
      <c r="D25" s="7">
        <v>0</v>
      </c>
      <c r="E25" s="7">
        <v>6</v>
      </c>
      <c r="F25" s="7">
        <v>10</v>
      </c>
      <c r="G25" s="7">
        <v>-9</v>
      </c>
      <c r="H25" s="7">
        <v>14</v>
      </c>
      <c r="I25" s="7">
        <v>9</v>
      </c>
      <c r="J25" s="7">
        <v>-15</v>
      </c>
      <c r="K25" s="7">
        <v>16</v>
      </c>
      <c r="L25" s="7">
        <v>-9</v>
      </c>
      <c r="M25" s="7">
        <v>-7</v>
      </c>
      <c r="N25" s="7">
        <v>0</v>
      </c>
      <c r="O25" s="7">
        <v>5</v>
      </c>
      <c r="P25" s="7">
        <v>13</v>
      </c>
      <c r="Q25" s="7">
        <v>8</v>
      </c>
      <c r="R25" s="7">
        <v>-1</v>
      </c>
      <c r="S25" s="7">
        <v>2</v>
      </c>
      <c r="T25" s="7">
        <v>-32</v>
      </c>
      <c r="U25" s="7" t="s">
        <v>9</v>
      </c>
      <c r="V25" s="7">
        <v>10</v>
      </c>
      <c r="W25" s="8">
        <f t="shared" si="5"/>
        <v>17</v>
      </c>
      <c r="X25" s="8">
        <f t="shared" si="6"/>
        <v>9</v>
      </c>
      <c r="Y25" s="8">
        <f t="shared" si="7"/>
        <v>2</v>
      </c>
      <c r="Z25" s="8">
        <f t="shared" si="8"/>
        <v>6</v>
      </c>
      <c r="AB25">
        <f t="shared" si="9"/>
        <v>0</v>
      </c>
      <c r="AC25">
        <f t="shared" si="10"/>
        <v>17</v>
      </c>
      <c r="AD25">
        <f t="shared" si="11"/>
        <v>0</v>
      </c>
      <c r="AE25">
        <f t="shared" si="12"/>
        <v>0</v>
      </c>
      <c r="AF25">
        <f t="shared" si="13"/>
        <v>17</v>
      </c>
    </row>
    <row r="26" spans="1:32" x14ac:dyDescent="0.25">
      <c r="A26" s="1" t="s">
        <v>88</v>
      </c>
      <c r="B26" s="1" t="s">
        <v>152</v>
      </c>
      <c r="C26" s="1" t="str">
        <f t="shared" si="4"/>
        <v>Ian Perry</v>
      </c>
      <c r="D26" s="7" t="s">
        <v>9</v>
      </c>
      <c r="E26" s="7" t="s">
        <v>9</v>
      </c>
      <c r="F26" s="7">
        <v>15</v>
      </c>
      <c r="G26" s="7">
        <v>3</v>
      </c>
      <c r="H26" s="7">
        <v>14</v>
      </c>
      <c r="I26" s="7">
        <v>9</v>
      </c>
      <c r="J26" s="7">
        <v>-15</v>
      </c>
      <c r="K26" s="7" t="s">
        <v>9</v>
      </c>
      <c r="L26" s="7">
        <v>10</v>
      </c>
      <c r="M26" s="7">
        <v>-12</v>
      </c>
      <c r="N26" s="7">
        <v>0</v>
      </c>
      <c r="O26" s="7">
        <v>5</v>
      </c>
      <c r="P26" s="7">
        <v>13</v>
      </c>
      <c r="Q26" s="7" t="s">
        <v>9</v>
      </c>
      <c r="R26" s="7" t="s">
        <v>9</v>
      </c>
      <c r="S26" s="7">
        <v>2</v>
      </c>
      <c r="T26" s="7" t="s">
        <v>9</v>
      </c>
      <c r="U26" s="7" t="s">
        <v>9</v>
      </c>
      <c r="V26" s="7">
        <v>44</v>
      </c>
      <c r="W26" s="8">
        <f t="shared" si="5"/>
        <v>11</v>
      </c>
      <c r="X26" s="8">
        <f t="shared" si="6"/>
        <v>8</v>
      </c>
      <c r="Y26" s="8">
        <f t="shared" si="7"/>
        <v>1</v>
      </c>
      <c r="Z26" s="8">
        <f t="shared" si="8"/>
        <v>2</v>
      </c>
      <c r="AB26">
        <f t="shared" si="9"/>
        <v>0</v>
      </c>
      <c r="AC26">
        <f t="shared" si="10"/>
        <v>1</v>
      </c>
      <c r="AD26">
        <f t="shared" si="11"/>
        <v>8</v>
      </c>
      <c r="AE26">
        <f t="shared" si="12"/>
        <v>2</v>
      </c>
      <c r="AF26">
        <f t="shared" si="13"/>
        <v>11</v>
      </c>
    </row>
    <row r="27" spans="1:32" x14ac:dyDescent="0.25">
      <c r="A27" s="1" t="s">
        <v>121</v>
      </c>
      <c r="B27" s="1" t="s">
        <v>32</v>
      </c>
      <c r="C27" s="1" t="str">
        <f t="shared" si="4"/>
        <v>Bruce Scott</v>
      </c>
      <c r="D27" s="7">
        <v>7</v>
      </c>
      <c r="E27" s="7">
        <v>-9</v>
      </c>
      <c r="F27" s="7">
        <v>-6</v>
      </c>
      <c r="G27" s="7">
        <v>6</v>
      </c>
      <c r="H27" s="7">
        <v>0</v>
      </c>
      <c r="I27" s="7">
        <v>-12</v>
      </c>
      <c r="J27" s="7">
        <v>-1</v>
      </c>
      <c r="K27" s="7">
        <v>-9</v>
      </c>
      <c r="L27" s="7">
        <v>10</v>
      </c>
      <c r="M27" s="7">
        <v>-12</v>
      </c>
      <c r="N27" s="7">
        <v>8</v>
      </c>
      <c r="O27" s="7">
        <v>-3</v>
      </c>
      <c r="P27" s="7" t="s">
        <v>9</v>
      </c>
      <c r="Q27" s="7">
        <v>8</v>
      </c>
      <c r="R27" s="7">
        <v>-1</v>
      </c>
      <c r="S27" s="7">
        <v>10</v>
      </c>
      <c r="T27" s="7">
        <v>-3</v>
      </c>
      <c r="U27" s="7" t="s">
        <v>9</v>
      </c>
      <c r="V27" s="7">
        <v>-7</v>
      </c>
      <c r="W27" s="8">
        <f t="shared" si="5"/>
        <v>16</v>
      </c>
      <c r="X27" s="8">
        <f t="shared" si="6"/>
        <v>6</v>
      </c>
      <c r="Y27" s="8">
        <f t="shared" si="7"/>
        <v>1</v>
      </c>
      <c r="Z27" s="8">
        <f t="shared" si="8"/>
        <v>9</v>
      </c>
      <c r="AB27">
        <f t="shared" si="9"/>
        <v>6</v>
      </c>
      <c r="AC27">
        <f t="shared" si="10"/>
        <v>7</v>
      </c>
      <c r="AD27">
        <f t="shared" si="11"/>
        <v>3</v>
      </c>
      <c r="AE27">
        <f t="shared" si="12"/>
        <v>0</v>
      </c>
      <c r="AF27">
        <f t="shared" si="13"/>
        <v>16</v>
      </c>
    </row>
    <row r="28" spans="1:32" x14ac:dyDescent="0.25">
      <c r="A28" s="1" t="s">
        <v>137</v>
      </c>
      <c r="B28" s="1" t="s">
        <v>32</v>
      </c>
      <c r="C28" s="1" t="str">
        <f t="shared" si="4"/>
        <v>Bill Scott</v>
      </c>
      <c r="D28" s="7">
        <v>0</v>
      </c>
      <c r="E28" s="7">
        <v>6</v>
      </c>
      <c r="F28" s="7">
        <v>10</v>
      </c>
      <c r="G28" s="7">
        <v>-9</v>
      </c>
      <c r="H28" s="7">
        <v>-15</v>
      </c>
      <c r="I28" s="7">
        <v>0</v>
      </c>
      <c r="J28" s="7">
        <v>-10</v>
      </c>
      <c r="K28" s="7">
        <v>-9</v>
      </c>
      <c r="L28" s="7">
        <v>10</v>
      </c>
      <c r="M28" s="7">
        <v>-12</v>
      </c>
      <c r="N28" s="7">
        <v>8</v>
      </c>
      <c r="O28" s="7">
        <v>-3</v>
      </c>
      <c r="P28" s="7">
        <v>0</v>
      </c>
      <c r="Q28" s="7">
        <v>-4</v>
      </c>
      <c r="R28" s="7">
        <v>8</v>
      </c>
      <c r="S28" s="7">
        <v>10</v>
      </c>
      <c r="T28" s="7">
        <v>-3</v>
      </c>
      <c r="U28" s="7" t="s">
        <v>9</v>
      </c>
      <c r="V28" s="7">
        <v>-13</v>
      </c>
      <c r="W28" s="8">
        <f t="shared" si="5"/>
        <v>17</v>
      </c>
      <c r="X28" s="8">
        <f t="shared" si="6"/>
        <v>6</v>
      </c>
      <c r="Y28" s="8">
        <f t="shared" si="7"/>
        <v>3</v>
      </c>
      <c r="Z28" s="8">
        <f t="shared" si="8"/>
        <v>8</v>
      </c>
      <c r="AB28">
        <f t="shared" si="9"/>
        <v>0</v>
      </c>
      <c r="AC28">
        <f t="shared" si="10"/>
        <v>4</v>
      </c>
      <c r="AD28">
        <f t="shared" si="11"/>
        <v>13</v>
      </c>
      <c r="AE28">
        <f t="shared" si="12"/>
        <v>0</v>
      </c>
      <c r="AF28">
        <f t="shared" si="13"/>
        <v>17</v>
      </c>
    </row>
    <row r="29" spans="1:32" x14ac:dyDescent="0.25">
      <c r="A29" s="1" t="s">
        <v>121</v>
      </c>
      <c r="B29" s="1" t="s">
        <v>122</v>
      </c>
      <c r="C29" s="1" t="str">
        <f t="shared" si="4"/>
        <v>Bruce Wallace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21</v>
      </c>
      <c r="P29" s="7">
        <v>-13</v>
      </c>
      <c r="Q29" s="7">
        <v>-9</v>
      </c>
      <c r="R29" s="7" t="s">
        <v>9</v>
      </c>
      <c r="S29" s="7">
        <v>7</v>
      </c>
      <c r="T29" s="7" t="s">
        <v>9</v>
      </c>
      <c r="U29" s="7" t="s">
        <v>9</v>
      </c>
      <c r="V29" s="7">
        <v>6</v>
      </c>
      <c r="W29" s="8">
        <f t="shared" si="5"/>
        <v>4</v>
      </c>
      <c r="X29" s="8">
        <f t="shared" si="6"/>
        <v>2</v>
      </c>
      <c r="Y29" s="8">
        <f t="shared" si="7"/>
        <v>0</v>
      </c>
      <c r="Z29" s="8">
        <f t="shared" si="8"/>
        <v>2</v>
      </c>
      <c r="AB29">
        <f t="shared" si="9"/>
        <v>0</v>
      </c>
      <c r="AC29">
        <f t="shared" si="10"/>
        <v>0</v>
      </c>
      <c r="AD29">
        <f t="shared" si="11"/>
        <v>3</v>
      </c>
      <c r="AE29">
        <f t="shared" si="12"/>
        <v>1</v>
      </c>
      <c r="AF29">
        <f t="shared" si="13"/>
        <v>4</v>
      </c>
    </row>
    <row r="30" spans="1:32" x14ac:dyDescent="0.25">
      <c r="C30" s="1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54" x14ac:dyDescent="0.25">
      <c r="A73" s="1"/>
      <c r="B73" s="1"/>
      <c r="C73" s="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54" x14ac:dyDescent="0.25">
      <c r="A74" s="1"/>
      <c r="B74" s="1"/>
      <c r="C74" s="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6" spans="1:54" x14ac:dyDescent="0.25">
      <c r="A76" t="s">
        <v>185</v>
      </c>
      <c r="B76">
        <v>3</v>
      </c>
      <c r="C76">
        <v>1</v>
      </c>
      <c r="D76" t="s">
        <v>240</v>
      </c>
      <c r="E76">
        <v>-3</v>
      </c>
      <c r="F76">
        <v>1</v>
      </c>
      <c r="G76" t="s">
        <v>240</v>
      </c>
      <c r="H76">
        <v>11</v>
      </c>
      <c r="I76">
        <v>1</v>
      </c>
      <c r="J76" t="s">
        <v>240</v>
      </c>
      <c r="K76">
        <v>3</v>
      </c>
      <c r="L76">
        <v>1</v>
      </c>
      <c r="M76" t="s">
        <v>240</v>
      </c>
      <c r="N76">
        <v>-5</v>
      </c>
      <c r="O76">
        <v>1</v>
      </c>
      <c r="P76" t="s">
        <v>240</v>
      </c>
      <c r="Q76">
        <v>4</v>
      </c>
      <c r="R76">
        <v>1</v>
      </c>
      <c r="S76" t="s">
        <v>240</v>
      </c>
      <c r="T76">
        <v>1</v>
      </c>
      <c r="U76">
        <v>1</v>
      </c>
      <c r="V76" t="s">
        <v>240</v>
      </c>
      <c r="W76">
        <v>-3</v>
      </c>
      <c r="X76">
        <v>1</v>
      </c>
      <c r="Y76" t="s">
        <v>240</v>
      </c>
      <c r="Z76">
        <v>-1</v>
      </c>
      <c r="AA76">
        <v>1</v>
      </c>
      <c r="AB76" t="s">
        <v>240</v>
      </c>
      <c r="AC76">
        <v>-11</v>
      </c>
      <c r="AD76">
        <v>1</v>
      </c>
      <c r="AE76" t="s">
        <v>248</v>
      </c>
      <c r="AF76">
        <v>6</v>
      </c>
      <c r="AG76">
        <v>1</v>
      </c>
      <c r="AH76" t="s">
        <v>251</v>
      </c>
      <c r="AI76">
        <v>10</v>
      </c>
      <c r="AJ76">
        <v>1</v>
      </c>
      <c r="AK76" t="s">
        <v>234</v>
      </c>
      <c r="AL76">
        <v>5</v>
      </c>
      <c r="AM76">
        <v>1</v>
      </c>
      <c r="AN76" t="s">
        <v>234</v>
      </c>
      <c r="AO76">
        <v>-29</v>
      </c>
      <c r="AP76">
        <v>1</v>
      </c>
      <c r="AQ76" t="s">
        <v>234</v>
      </c>
      <c r="AR76">
        <v>-14</v>
      </c>
      <c r="AS76">
        <v>1</v>
      </c>
      <c r="AT76" t="s">
        <v>230</v>
      </c>
      <c r="AU76">
        <v>7</v>
      </c>
      <c r="AV76">
        <v>1</v>
      </c>
      <c r="AW76" t="s">
        <v>230</v>
      </c>
      <c r="AX76">
        <v>-5</v>
      </c>
      <c r="AY76">
        <v>1</v>
      </c>
      <c r="BB76">
        <v>1</v>
      </c>
    </row>
    <row r="77" spans="1:54" x14ac:dyDescent="0.25">
      <c r="A77" t="s">
        <v>61</v>
      </c>
      <c r="B77">
        <v>3</v>
      </c>
      <c r="C77">
        <v>2</v>
      </c>
      <c r="D77" t="s">
        <v>61</v>
      </c>
      <c r="E77">
        <v>-3</v>
      </c>
      <c r="F77">
        <v>2</v>
      </c>
      <c r="G77" t="s">
        <v>61</v>
      </c>
      <c r="H77">
        <v>11</v>
      </c>
      <c r="I77">
        <v>2</v>
      </c>
      <c r="J77" t="s">
        <v>61</v>
      </c>
      <c r="K77">
        <v>3</v>
      </c>
      <c r="L77">
        <v>2</v>
      </c>
      <c r="M77" t="s">
        <v>61</v>
      </c>
      <c r="N77">
        <v>-5</v>
      </c>
      <c r="O77">
        <v>2</v>
      </c>
      <c r="P77" t="s">
        <v>61</v>
      </c>
      <c r="Q77">
        <v>4</v>
      </c>
      <c r="R77">
        <v>2</v>
      </c>
      <c r="S77" t="s">
        <v>61</v>
      </c>
      <c r="T77">
        <v>1</v>
      </c>
      <c r="U77">
        <v>2</v>
      </c>
      <c r="V77" t="s">
        <v>61</v>
      </c>
      <c r="W77">
        <v>-3</v>
      </c>
      <c r="X77">
        <v>2</v>
      </c>
      <c r="Y77" t="s">
        <v>61</v>
      </c>
      <c r="Z77">
        <v>-1</v>
      </c>
      <c r="AA77">
        <v>2</v>
      </c>
      <c r="AB77" t="s">
        <v>61</v>
      </c>
      <c r="AC77">
        <v>-11</v>
      </c>
      <c r="AD77">
        <v>2</v>
      </c>
      <c r="AE77" t="s">
        <v>242</v>
      </c>
      <c r="AF77">
        <v>6</v>
      </c>
      <c r="AG77">
        <v>2</v>
      </c>
      <c r="AH77" t="s">
        <v>238</v>
      </c>
      <c r="AI77">
        <v>10</v>
      </c>
      <c r="AJ77">
        <v>2</v>
      </c>
      <c r="AK77" t="s">
        <v>238</v>
      </c>
      <c r="AL77">
        <v>5</v>
      </c>
      <c r="AM77">
        <v>2</v>
      </c>
      <c r="AN77" t="s">
        <v>238</v>
      </c>
      <c r="AO77">
        <v>-29</v>
      </c>
      <c r="AP77">
        <v>2</v>
      </c>
      <c r="AQ77" t="s">
        <v>247</v>
      </c>
      <c r="AR77">
        <v>-14</v>
      </c>
      <c r="AS77">
        <v>2</v>
      </c>
      <c r="AT77" t="s">
        <v>229</v>
      </c>
      <c r="AU77">
        <v>7</v>
      </c>
      <c r="AV77">
        <v>2</v>
      </c>
      <c r="AW77" t="s">
        <v>251</v>
      </c>
      <c r="AX77">
        <v>-5</v>
      </c>
      <c r="AY77">
        <v>2</v>
      </c>
      <c r="BB77">
        <v>2</v>
      </c>
    </row>
    <row r="78" spans="1:54" x14ac:dyDescent="0.25">
      <c r="A78" t="s">
        <v>229</v>
      </c>
      <c r="B78">
        <v>3</v>
      </c>
      <c r="C78">
        <v>3</v>
      </c>
      <c r="D78" t="s">
        <v>229</v>
      </c>
      <c r="E78">
        <v>-3</v>
      </c>
      <c r="F78">
        <v>3</v>
      </c>
      <c r="G78" t="s">
        <v>229</v>
      </c>
      <c r="H78">
        <v>11</v>
      </c>
      <c r="I78">
        <v>3</v>
      </c>
      <c r="J78" t="s">
        <v>244</v>
      </c>
      <c r="K78">
        <v>3</v>
      </c>
      <c r="L78">
        <v>3</v>
      </c>
      <c r="M78" t="s">
        <v>229</v>
      </c>
      <c r="N78">
        <v>-5</v>
      </c>
      <c r="O78">
        <v>3</v>
      </c>
      <c r="P78" t="s">
        <v>236</v>
      </c>
      <c r="Q78">
        <v>4</v>
      </c>
      <c r="R78">
        <v>3</v>
      </c>
      <c r="S78" t="s">
        <v>236</v>
      </c>
      <c r="T78">
        <v>1</v>
      </c>
      <c r="U78">
        <v>3</v>
      </c>
      <c r="V78" t="s">
        <v>243</v>
      </c>
      <c r="W78">
        <v>-3</v>
      </c>
      <c r="X78">
        <v>3</v>
      </c>
      <c r="Y78" t="s">
        <v>236</v>
      </c>
      <c r="Z78">
        <v>-1</v>
      </c>
      <c r="AA78">
        <v>3</v>
      </c>
      <c r="AB78" t="s">
        <v>236</v>
      </c>
      <c r="AC78">
        <v>-11</v>
      </c>
      <c r="AD78">
        <v>3</v>
      </c>
      <c r="AE78" t="s">
        <v>236</v>
      </c>
      <c r="AF78">
        <v>6</v>
      </c>
      <c r="AG78">
        <v>3</v>
      </c>
      <c r="AH78" t="s">
        <v>236</v>
      </c>
      <c r="AI78">
        <v>10</v>
      </c>
      <c r="AJ78">
        <v>3</v>
      </c>
      <c r="AK78" t="s">
        <v>236</v>
      </c>
      <c r="AL78">
        <v>5</v>
      </c>
      <c r="AM78">
        <v>3</v>
      </c>
      <c r="AN78" t="s">
        <v>236</v>
      </c>
      <c r="AO78">
        <v>-29</v>
      </c>
      <c r="AP78">
        <v>3</v>
      </c>
      <c r="AQ78" t="s">
        <v>242</v>
      </c>
      <c r="AR78">
        <v>-14</v>
      </c>
      <c r="AS78">
        <v>3</v>
      </c>
      <c r="AT78" t="s">
        <v>252</v>
      </c>
      <c r="AU78">
        <v>7</v>
      </c>
      <c r="AV78">
        <v>3</v>
      </c>
      <c r="AW78" t="s">
        <v>229</v>
      </c>
      <c r="AX78">
        <v>-5</v>
      </c>
      <c r="AY78">
        <v>3</v>
      </c>
      <c r="BB78">
        <v>3</v>
      </c>
    </row>
    <row r="79" spans="1:54" x14ac:dyDescent="0.25">
      <c r="A79" t="s">
        <v>230</v>
      </c>
      <c r="B79">
        <v>3</v>
      </c>
      <c r="C79">
        <v>4</v>
      </c>
      <c r="D79" t="s">
        <v>230</v>
      </c>
      <c r="E79">
        <v>-3</v>
      </c>
      <c r="F79">
        <v>4</v>
      </c>
      <c r="G79" t="s">
        <v>230</v>
      </c>
      <c r="H79">
        <v>11</v>
      </c>
      <c r="I79">
        <v>4</v>
      </c>
      <c r="J79" t="s">
        <v>230</v>
      </c>
      <c r="K79">
        <v>3</v>
      </c>
      <c r="L79">
        <v>4</v>
      </c>
      <c r="M79" t="s">
        <v>230</v>
      </c>
      <c r="N79">
        <v>-5</v>
      </c>
      <c r="O79">
        <v>4</v>
      </c>
      <c r="P79" t="s">
        <v>230</v>
      </c>
      <c r="Q79">
        <v>4</v>
      </c>
      <c r="R79">
        <v>4</v>
      </c>
      <c r="S79" t="s">
        <v>230</v>
      </c>
      <c r="T79">
        <v>1</v>
      </c>
      <c r="U79">
        <v>4</v>
      </c>
      <c r="V79" t="s">
        <v>246</v>
      </c>
      <c r="W79">
        <v>-3</v>
      </c>
      <c r="X79">
        <v>4</v>
      </c>
      <c r="Y79" t="s">
        <v>229</v>
      </c>
      <c r="Z79">
        <v>-1</v>
      </c>
      <c r="AA79">
        <v>4</v>
      </c>
      <c r="AB79" t="s">
        <v>229</v>
      </c>
      <c r="AC79">
        <v>-11</v>
      </c>
      <c r="AD79">
        <v>4</v>
      </c>
      <c r="AE79" t="s">
        <v>229</v>
      </c>
      <c r="AF79">
        <v>6</v>
      </c>
      <c r="AG79">
        <v>4</v>
      </c>
      <c r="AH79" t="s">
        <v>229</v>
      </c>
      <c r="AI79">
        <v>10</v>
      </c>
      <c r="AJ79">
        <v>4</v>
      </c>
      <c r="AK79" t="s">
        <v>229</v>
      </c>
      <c r="AL79">
        <v>5</v>
      </c>
      <c r="AM79">
        <v>4</v>
      </c>
      <c r="AN79" t="s">
        <v>229</v>
      </c>
      <c r="AO79">
        <v>-29</v>
      </c>
      <c r="AP79">
        <v>4</v>
      </c>
      <c r="AQ79" t="s">
        <v>229</v>
      </c>
      <c r="AR79">
        <v>-14</v>
      </c>
      <c r="AS79">
        <v>4</v>
      </c>
      <c r="AT79" t="s">
        <v>242</v>
      </c>
      <c r="AU79">
        <v>7</v>
      </c>
      <c r="AV79">
        <v>4</v>
      </c>
      <c r="AW79" t="s">
        <v>242</v>
      </c>
      <c r="AX79">
        <v>-5</v>
      </c>
      <c r="AY79">
        <v>4</v>
      </c>
      <c r="BB79">
        <v>4</v>
      </c>
    </row>
    <row r="80" spans="1:54" x14ac:dyDescent="0.25">
      <c r="A80" t="s">
        <v>237</v>
      </c>
      <c r="B80">
        <v>7</v>
      </c>
      <c r="C80">
        <v>1</v>
      </c>
      <c r="D80" t="s">
        <v>237</v>
      </c>
      <c r="E80">
        <v>-9</v>
      </c>
      <c r="F80">
        <v>1</v>
      </c>
      <c r="G80" t="s">
        <v>237</v>
      </c>
      <c r="H80">
        <v>-6</v>
      </c>
      <c r="I80">
        <v>1</v>
      </c>
      <c r="J80" t="s">
        <v>237</v>
      </c>
      <c r="K80">
        <v>6</v>
      </c>
      <c r="L80">
        <v>1</v>
      </c>
      <c r="M80" t="s">
        <v>231</v>
      </c>
      <c r="N80">
        <v>0</v>
      </c>
      <c r="O80">
        <v>1</v>
      </c>
      <c r="P80" t="s">
        <v>231</v>
      </c>
      <c r="Q80">
        <v>-12</v>
      </c>
      <c r="R80">
        <v>1</v>
      </c>
      <c r="S80" t="s">
        <v>231</v>
      </c>
      <c r="T80">
        <v>-1</v>
      </c>
      <c r="U80">
        <v>1</v>
      </c>
      <c r="V80" t="s">
        <v>237</v>
      </c>
      <c r="W80">
        <v>14</v>
      </c>
      <c r="X80">
        <v>1</v>
      </c>
      <c r="Y80" t="s">
        <v>233</v>
      </c>
      <c r="Z80">
        <v>-1</v>
      </c>
      <c r="AA80">
        <v>1</v>
      </c>
      <c r="AB80" t="s">
        <v>233</v>
      </c>
      <c r="AC80">
        <v>-19</v>
      </c>
      <c r="AD80">
        <v>1</v>
      </c>
      <c r="AE80" t="s">
        <v>234</v>
      </c>
      <c r="AF80">
        <v>-21</v>
      </c>
      <c r="AG80">
        <v>1</v>
      </c>
      <c r="AH80" t="s">
        <v>242</v>
      </c>
      <c r="AI80">
        <v>21</v>
      </c>
      <c r="AJ80">
        <v>1</v>
      </c>
      <c r="AK80" t="s">
        <v>242</v>
      </c>
      <c r="AL80">
        <v>-13</v>
      </c>
      <c r="AM80">
        <v>1</v>
      </c>
      <c r="AN80" t="s">
        <v>186</v>
      </c>
      <c r="AO80">
        <v>-9</v>
      </c>
      <c r="AP80">
        <v>1</v>
      </c>
      <c r="AQ80" t="s">
        <v>251</v>
      </c>
      <c r="AR80">
        <v>4</v>
      </c>
      <c r="AS80">
        <v>1</v>
      </c>
      <c r="AT80" t="s">
        <v>251</v>
      </c>
      <c r="AU80">
        <v>-4</v>
      </c>
      <c r="AV80">
        <v>1</v>
      </c>
      <c r="AW80" t="s">
        <v>234</v>
      </c>
      <c r="AX80">
        <v>12</v>
      </c>
      <c r="AY80">
        <v>1</v>
      </c>
      <c r="BB80">
        <v>1</v>
      </c>
    </row>
    <row r="81" spans="1:54" x14ac:dyDescent="0.25">
      <c r="A81" t="s">
        <v>231</v>
      </c>
      <c r="B81">
        <v>7</v>
      </c>
      <c r="C81">
        <v>2</v>
      </c>
      <c r="D81" t="s">
        <v>231</v>
      </c>
      <c r="E81">
        <v>-9</v>
      </c>
      <c r="F81">
        <v>2</v>
      </c>
      <c r="G81" t="s">
        <v>231</v>
      </c>
      <c r="H81">
        <v>-6</v>
      </c>
      <c r="I81">
        <v>2</v>
      </c>
      <c r="J81" t="s">
        <v>231</v>
      </c>
      <c r="K81">
        <v>6</v>
      </c>
      <c r="L81">
        <v>2</v>
      </c>
      <c r="M81" t="s">
        <v>234</v>
      </c>
      <c r="N81">
        <v>0</v>
      </c>
      <c r="O81">
        <v>2</v>
      </c>
      <c r="P81" t="s">
        <v>234</v>
      </c>
      <c r="Q81">
        <v>-12</v>
      </c>
      <c r="R81">
        <v>2</v>
      </c>
      <c r="S81" t="s">
        <v>234</v>
      </c>
      <c r="T81">
        <v>-1</v>
      </c>
      <c r="U81">
        <v>2</v>
      </c>
      <c r="V81" t="s">
        <v>234</v>
      </c>
      <c r="W81">
        <v>14</v>
      </c>
      <c r="X81">
        <v>2</v>
      </c>
      <c r="Y81" t="s">
        <v>234</v>
      </c>
      <c r="Z81">
        <v>-1</v>
      </c>
      <c r="AA81">
        <v>2</v>
      </c>
      <c r="AB81" t="s">
        <v>234</v>
      </c>
      <c r="AC81">
        <v>-19</v>
      </c>
      <c r="AD81">
        <v>2</v>
      </c>
      <c r="AE81" t="s">
        <v>238</v>
      </c>
      <c r="AF81">
        <v>-21</v>
      </c>
      <c r="AG81">
        <v>2</v>
      </c>
      <c r="AH81" t="s">
        <v>243</v>
      </c>
      <c r="AI81">
        <v>21</v>
      </c>
      <c r="AJ81">
        <v>2</v>
      </c>
      <c r="AK81" t="s">
        <v>243</v>
      </c>
      <c r="AL81">
        <v>-13</v>
      </c>
      <c r="AM81">
        <v>2</v>
      </c>
      <c r="AN81" t="s">
        <v>242</v>
      </c>
      <c r="AO81">
        <v>-9</v>
      </c>
      <c r="AP81">
        <v>2</v>
      </c>
      <c r="AQ81" t="s">
        <v>238</v>
      </c>
      <c r="AR81">
        <v>4</v>
      </c>
      <c r="AS81">
        <v>2</v>
      </c>
      <c r="AT81" t="s">
        <v>238</v>
      </c>
      <c r="AU81">
        <v>-4</v>
      </c>
      <c r="AV81">
        <v>2</v>
      </c>
      <c r="AW81" t="s">
        <v>238</v>
      </c>
      <c r="AX81">
        <v>12</v>
      </c>
      <c r="AY81">
        <v>2</v>
      </c>
      <c r="BB81">
        <v>2</v>
      </c>
    </row>
    <row r="82" spans="1:54" x14ac:dyDescent="0.25">
      <c r="A82" t="s">
        <v>238</v>
      </c>
      <c r="B82">
        <v>7</v>
      </c>
      <c r="C82">
        <v>3</v>
      </c>
      <c r="D82" t="s">
        <v>238</v>
      </c>
      <c r="E82">
        <v>-9</v>
      </c>
      <c r="F82">
        <v>3</v>
      </c>
      <c r="G82" t="s">
        <v>238</v>
      </c>
      <c r="H82">
        <v>-6</v>
      </c>
      <c r="I82">
        <v>3</v>
      </c>
      <c r="J82" t="s">
        <v>238</v>
      </c>
      <c r="K82">
        <v>6</v>
      </c>
      <c r="L82">
        <v>3</v>
      </c>
      <c r="M82" t="s">
        <v>238</v>
      </c>
      <c r="N82">
        <v>0</v>
      </c>
      <c r="O82">
        <v>3</v>
      </c>
      <c r="P82" t="s">
        <v>238</v>
      </c>
      <c r="Q82">
        <v>-12</v>
      </c>
      <c r="R82">
        <v>3</v>
      </c>
      <c r="S82" t="s">
        <v>238</v>
      </c>
      <c r="T82">
        <v>-1</v>
      </c>
      <c r="U82">
        <v>3</v>
      </c>
      <c r="V82" t="s">
        <v>238</v>
      </c>
      <c r="W82">
        <v>14</v>
      </c>
      <c r="X82">
        <v>3</v>
      </c>
      <c r="Y82" t="s">
        <v>238</v>
      </c>
      <c r="Z82">
        <v>-1</v>
      </c>
      <c r="AA82">
        <v>3</v>
      </c>
      <c r="AB82" t="s">
        <v>238</v>
      </c>
      <c r="AC82">
        <v>-19</v>
      </c>
      <c r="AD82">
        <v>3</v>
      </c>
      <c r="AE82" t="s">
        <v>250</v>
      </c>
      <c r="AF82">
        <v>-21</v>
      </c>
      <c r="AG82">
        <v>3</v>
      </c>
      <c r="AH82" t="s">
        <v>252</v>
      </c>
      <c r="AI82">
        <v>21</v>
      </c>
      <c r="AJ82">
        <v>3</v>
      </c>
      <c r="AK82" t="s">
        <v>252</v>
      </c>
      <c r="AL82">
        <v>-13</v>
      </c>
      <c r="AM82">
        <v>3</v>
      </c>
      <c r="AN82" t="s">
        <v>235</v>
      </c>
      <c r="AO82">
        <v>-9</v>
      </c>
      <c r="AP82">
        <v>3</v>
      </c>
      <c r="AQ82" t="s">
        <v>236</v>
      </c>
      <c r="AR82">
        <v>4</v>
      </c>
      <c r="AS82">
        <v>3</v>
      </c>
      <c r="AT82" t="s">
        <v>236</v>
      </c>
      <c r="AU82">
        <v>-4</v>
      </c>
      <c r="AV82">
        <v>3</v>
      </c>
      <c r="AW82" t="s">
        <v>249</v>
      </c>
      <c r="AX82">
        <v>12</v>
      </c>
      <c r="AY82">
        <v>3</v>
      </c>
      <c r="BB82">
        <v>3</v>
      </c>
    </row>
    <row r="83" spans="1:54" x14ac:dyDescent="0.25">
      <c r="A83" t="s">
        <v>235</v>
      </c>
      <c r="B83">
        <v>7</v>
      </c>
      <c r="C83">
        <v>4</v>
      </c>
      <c r="D83" t="s">
        <v>235</v>
      </c>
      <c r="E83">
        <v>-9</v>
      </c>
      <c r="F83">
        <v>4</v>
      </c>
      <c r="G83" t="s">
        <v>235</v>
      </c>
      <c r="H83">
        <v>-6</v>
      </c>
      <c r="I83">
        <v>4</v>
      </c>
      <c r="J83" t="s">
        <v>235</v>
      </c>
      <c r="K83">
        <v>6</v>
      </c>
      <c r="L83">
        <v>4</v>
      </c>
      <c r="M83" t="s">
        <v>235</v>
      </c>
      <c r="N83">
        <v>0</v>
      </c>
      <c r="O83">
        <v>4</v>
      </c>
      <c r="P83" t="s">
        <v>235</v>
      </c>
      <c r="Q83">
        <v>-12</v>
      </c>
      <c r="R83">
        <v>4</v>
      </c>
      <c r="S83" t="s">
        <v>235</v>
      </c>
      <c r="T83">
        <v>-1</v>
      </c>
      <c r="U83">
        <v>4</v>
      </c>
      <c r="V83" t="s">
        <v>235</v>
      </c>
      <c r="W83">
        <v>14</v>
      </c>
      <c r="X83">
        <v>4</v>
      </c>
      <c r="Y83" t="s">
        <v>235</v>
      </c>
      <c r="Z83">
        <v>-1</v>
      </c>
      <c r="AA83">
        <v>4</v>
      </c>
      <c r="AB83" t="s">
        <v>235</v>
      </c>
      <c r="AC83">
        <v>-19</v>
      </c>
      <c r="AD83">
        <v>4</v>
      </c>
      <c r="AE83" t="s">
        <v>235</v>
      </c>
      <c r="AF83">
        <v>-21</v>
      </c>
      <c r="AG83">
        <v>4</v>
      </c>
      <c r="AH83" t="s">
        <v>235</v>
      </c>
      <c r="AI83">
        <v>21</v>
      </c>
      <c r="AJ83">
        <v>4</v>
      </c>
      <c r="AK83" t="s">
        <v>235</v>
      </c>
      <c r="AL83">
        <v>-13</v>
      </c>
      <c r="AM83">
        <v>4</v>
      </c>
      <c r="AN83" t="s">
        <v>252</v>
      </c>
      <c r="AO83">
        <v>-9</v>
      </c>
      <c r="AP83">
        <v>4</v>
      </c>
      <c r="AQ83" t="s">
        <v>235</v>
      </c>
      <c r="AR83">
        <v>4</v>
      </c>
      <c r="AS83">
        <v>4</v>
      </c>
      <c r="AT83" t="s">
        <v>235</v>
      </c>
      <c r="AU83">
        <v>-4</v>
      </c>
      <c r="AV83">
        <v>4</v>
      </c>
      <c r="AW83" t="s">
        <v>235</v>
      </c>
      <c r="AX83">
        <v>12</v>
      </c>
      <c r="AY83">
        <v>4</v>
      </c>
      <c r="BB83">
        <v>4</v>
      </c>
    </row>
    <row r="84" spans="1:54" x14ac:dyDescent="0.25">
      <c r="A84" t="s">
        <v>233</v>
      </c>
      <c r="B84">
        <v>-1</v>
      </c>
      <c r="C84">
        <v>1</v>
      </c>
      <c r="D84" t="s">
        <v>233</v>
      </c>
      <c r="E84">
        <v>-11</v>
      </c>
      <c r="F84">
        <v>1</v>
      </c>
      <c r="G84" t="s">
        <v>233</v>
      </c>
      <c r="H84">
        <v>15</v>
      </c>
      <c r="I84">
        <v>1</v>
      </c>
      <c r="J84" t="s">
        <v>233</v>
      </c>
      <c r="K84">
        <v>-7</v>
      </c>
      <c r="L84">
        <v>1</v>
      </c>
      <c r="M84" t="s">
        <v>233</v>
      </c>
      <c r="N84">
        <v>-15</v>
      </c>
      <c r="O84">
        <v>1</v>
      </c>
      <c r="P84" t="s">
        <v>233</v>
      </c>
      <c r="Q84">
        <v>0</v>
      </c>
      <c r="R84">
        <v>1</v>
      </c>
      <c r="S84" t="s">
        <v>233</v>
      </c>
      <c r="T84">
        <v>-10</v>
      </c>
      <c r="U84">
        <v>1</v>
      </c>
      <c r="V84" t="s">
        <v>233</v>
      </c>
      <c r="W84">
        <v>-9</v>
      </c>
      <c r="X84">
        <v>1</v>
      </c>
      <c r="Y84" t="s">
        <v>231</v>
      </c>
      <c r="Z84">
        <v>10</v>
      </c>
      <c r="AA84">
        <v>1</v>
      </c>
      <c r="AB84" t="s">
        <v>186</v>
      </c>
      <c r="AC84">
        <v>-12</v>
      </c>
      <c r="AD84">
        <v>1</v>
      </c>
      <c r="AE84" t="s">
        <v>231</v>
      </c>
      <c r="AF84">
        <v>8</v>
      </c>
      <c r="AG84">
        <v>1</v>
      </c>
      <c r="AH84" t="s">
        <v>231</v>
      </c>
      <c r="AI84">
        <v>-3</v>
      </c>
      <c r="AJ84">
        <v>1</v>
      </c>
      <c r="AK84" t="s">
        <v>251</v>
      </c>
      <c r="AL84">
        <v>0</v>
      </c>
      <c r="AM84">
        <v>1</v>
      </c>
      <c r="AN84" t="s">
        <v>61</v>
      </c>
      <c r="AO84">
        <v>-4</v>
      </c>
      <c r="AP84">
        <v>1</v>
      </c>
      <c r="AQ84" t="s">
        <v>61</v>
      </c>
      <c r="AR84">
        <v>8</v>
      </c>
      <c r="AS84">
        <v>1</v>
      </c>
      <c r="AT84" t="s">
        <v>61</v>
      </c>
      <c r="AU84">
        <v>10</v>
      </c>
      <c r="AV84">
        <v>1</v>
      </c>
      <c r="AW84" t="s">
        <v>61</v>
      </c>
      <c r="AX84">
        <v>-3</v>
      </c>
      <c r="AY84">
        <v>1</v>
      </c>
      <c r="BB84">
        <v>1</v>
      </c>
    </row>
    <row r="85" spans="1:54" x14ac:dyDescent="0.25">
      <c r="A85" t="s">
        <v>186</v>
      </c>
      <c r="B85">
        <v>-1</v>
      </c>
      <c r="C85">
        <v>2</v>
      </c>
      <c r="D85" t="s">
        <v>186</v>
      </c>
      <c r="E85">
        <v>-11</v>
      </c>
      <c r="F85">
        <v>2</v>
      </c>
      <c r="G85" t="s">
        <v>244</v>
      </c>
      <c r="H85">
        <v>15</v>
      </c>
      <c r="I85">
        <v>2</v>
      </c>
      <c r="J85" t="s">
        <v>186</v>
      </c>
      <c r="K85">
        <v>-7</v>
      </c>
      <c r="L85">
        <v>2</v>
      </c>
      <c r="M85" t="s">
        <v>232</v>
      </c>
      <c r="N85">
        <v>-15</v>
      </c>
      <c r="O85">
        <v>2</v>
      </c>
      <c r="P85" t="s">
        <v>232</v>
      </c>
      <c r="Q85">
        <v>0</v>
      </c>
      <c r="R85">
        <v>2</v>
      </c>
      <c r="S85" t="s">
        <v>232</v>
      </c>
      <c r="T85">
        <v>-10</v>
      </c>
      <c r="U85">
        <v>2</v>
      </c>
      <c r="V85" t="s">
        <v>231</v>
      </c>
      <c r="W85">
        <v>-9</v>
      </c>
      <c r="X85">
        <v>2</v>
      </c>
      <c r="Y85" t="s">
        <v>247</v>
      </c>
      <c r="Z85">
        <v>10</v>
      </c>
      <c r="AA85">
        <v>2</v>
      </c>
      <c r="AB85" t="s">
        <v>231</v>
      </c>
      <c r="AC85">
        <v>-12</v>
      </c>
      <c r="AD85">
        <v>2</v>
      </c>
      <c r="AE85" t="s">
        <v>247</v>
      </c>
      <c r="AF85">
        <v>8</v>
      </c>
      <c r="AG85">
        <v>2</v>
      </c>
      <c r="AH85" t="s">
        <v>247</v>
      </c>
      <c r="AI85">
        <v>-3</v>
      </c>
      <c r="AJ85">
        <v>2</v>
      </c>
      <c r="AK85" t="s">
        <v>247</v>
      </c>
      <c r="AL85">
        <v>0</v>
      </c>
      <c r="AM85">
        <v>2</v>
      </c>
      <c r="AN85" t="s">
        <v>251</v>
      </c>
      <c r="AO85">
        <v>-4</v>
      </c>
      <c r="AP85">
        <v>2</v>
      </c>
      <c r="AQ85" t="s">
        <v>248</v>
      </c>
      <c r="AR85">
        <v>8</v>
      </c>
      <c r="AS85">
        <v>2</v>
      </c>
      <c r="AT85" t="s">
        <v>231</v>
      </c>
      <c r="AU85">
        <v>10</v>
      </c>
      <c r="AV85">
        <v>2</v>
      </c>
      <c r="AW85" t="s">
        <v>232</v>
      </c>
      <c r="AX85">
        <v>-3</v>
      </c>
      <c r="AY85">
        <v>2</v>
      </c>
      <c r="BB85">
        <v>2</v>
      </c>
    </row>
    <row r="86" spans="1:54" x14ac:dyDescent="0.25">
      <c r="A86" t="s">
        <v>236</v>
      </c>
      <c r="B86">
        <v>-1</v>
      </c>
      <c r="C86">
        <v>3</v>
      </c>
      <c r="D86" t="s">
        <v>242</v>
      </c>
      <c r="E86">
        <v>-11</v>
      </c>
      <c r="F86">
        <v>3</v>
      </c>
      <c r="G86" t="s">
        <v>242</v>
      </c>
      <c r="H86">
        <v>15</v>
      </c>
      <c r="I86">
        <v>3</v>
      </c>
      <c r="J86" t="s">
        <v>242</v>
      </c>
      <c r="K86">
        <v>-7</v>
      </c>
      <c r="L86">
        <v>3</v>
      </c>
      <c r="M86" t="s">
        <v>242</v>
      </c>
      <c r="N86">
        <v>-15</v>
      </c>
      <c r="O86">
        <v>3</v>
      </c>
      <c r="P86" t="s">
        <v>242</v>
      </c>
      <c r="Q86">
        <v>0</v>
      </c>
      <c r="R86">
        <v>3</v>
      </c>
      <c r="S86" t="s">
        <v>242</v>
      </c>
      <c r="T86">
        <v>-10</v>
      </c>
      <c r="U86">
        <v>3</v>
      </c>
      <c r="V86" t="s">
        <v>232</v>
      </c>
      <c r="W86">
        <v>-9</v>
      </c>
      <c r="X86">
        <v>3</v>
      </c>
      <c r="Y86" t="s">
        <v>232</v>
      </c>
      <c r="Z86">
        <v>10</v>
      </c>
      <c r="AA86">
        <v>3</v>
      </c>
      <c r="AB86" t="s">
        <v>232</v>
      </c>
      <c r="AC86">
        <v>-12</v>
      </c>
      <c r="AD86">
        <v>3</v>
      </c>
      <c r="AE86" t="s">
        <v>232</v>
      </c>
      <c r="AF86">
        <v>8</v>
      </c>
      <c r="AG86">
        <v>3</v>
      </c>
      <c r="AH86" t="s">
        <v>232</v>
      </c>
      <c r="AI86">
        <v>-3</v>
      </c>
      <c r="AJ86">
        <v>3</v>
      </c>
      <c r="AK86" t="s">
        <v>232</v>
      </c>
      <c r="AL86">
        <v>0</v>
      </c>
      <c r="AM86">
        <v>3</v>
      </c>
      <c r="AN86" t="s">
        <v>232</v>
      </c>
      <c r="AO86">
        <v>-4</v>
      </c>
      <c r="AP86">
        <v>3</v>
      </c>
      <c r="AQ86" t="s">
        <v>232</v>
      </c>
      <c r="AR86">
        <v>8</v>
      </c>
      <c r="AS86">
        <v>3</v>
      </c>
      <c r="AT86" t="s">
        <v>232</v>
      </c>
      <c r="AU86">
        <v>10</v>
      </c>
      <c r="AV86">
        <v>3</v>
      </c>
      <c r="AW86" t="s">
        <v>231</v>
      </c>
      <c r="AX86">
        <v>-3</v>
      </c>
      <c r="AY86">
        <v>3</v>
      </c>
      <c r="BB86">
        <v>3</v>
      </c>
    </row>
    <row r="87" spans="1:54" x14ac:dyDescent="0.25">
      <c r="A87" t="s">
        <v>239</v>
      </c>
      <c r="B87">
        <v>-1</v>
      </c>
      <c r="C87">
        <v>4</v>
      </c>
      <c r="D87" t="s">
        <v>236</v>
      </c>
      <c r="E87">
        <v>-11</v>
      </c>
      <c r="F87">
        <v>4</v>
      </c>
      <c r="G87" t="s">
        <v>236</v>
      </c>
      <c r="H87">
        <v>15</v>
      </c>
      <c r="I87">
        <v>4</v>
      </c>
      <c r="J87" t="s">
        <v>236</v>
      </c>
      <c r="K87">
        <v>-7</v>
      </c>
      <c r="L87">
        <v>4</v>
      </c>
      <c r="M87" t="s">
        <v>236</v>
      </c>
      <c r="N87">
        <v>-15</v>
      </c>
      <c r="O87">
        <v>4</v>
      </c>
      <c r="P87" t="s">
        <v>229</v>
      </c>
      <c r="Q87">
        <v>0</v>
      </c>
      <c r="R87">
        <v>4</v>
      </c>
      <c r="S87" t="s">
        <v>229</v>
      </c>
      <c r="T87">
        <v>-10</v>
      </c>
      <c r="U87">
        <v>4</v>
      </c>
      <c r="V87" t="s">
        <v>245</v>
      </c>
      <c r="W87">
        <v>-9</v>
      </c>
      <c r="X87">
        <v>4</v>
      </c>
      <c r="Y87" t="s">
        <v>244</v>
      </c>
      <c r="Z87">
        <v>10</v>
      </c>
      <c r="AA87">
        <v>4</v>
      </c>
      <c r="AB87" t="s">
        <v>244</v>
      </c>
      <c r="AC87">
        <v>-12</v>
      </c>
      <c r="AD87">
        <v>4</v>
      </c>
      <c r="AE87" t="s">
        <v>249</v>
      </c>
      <c r="AF87">
        <v>8</v>
      </c>
      <c r="AG87">
        <v>4</v>
      </c>
      <c r="AH87" t="s">
        <v>249</v>
      </c>
      <c r="AI87">
        <v>-3</v>
      </c>
      <c r="AJ87">
        <v>4</v>
      </c>
      <c r="AK87" t="s">
        <v>249</v>
      </c>
      <c r="AL87">
        <v>0</v>
      </c>
      <c r="AM87">
        <v>4</v>
      </c>
      <c r="AN87" t="s">
        <v>249</v>
      </c>
      <c r="AO87">
        <v>-4</v>
      </c>
      <c r="AP87">
        <v>4</v>
      </c>
      <c r="AQ87" t="s">
        <v>249</v>
      </c>
      <c r="AR87">
        <v>8</v>
      </c>
      <c r="AS87">
        <v>4</v>
      </c>
      <c r="AT87" t="s">
        <v>239</v>
      </c>
      <c r="AU87">
        <v>10</v>
      </c>
      <c r="AV87">
        <v>4</v>
      </c>
      <c r="AW87" t="s">
        <v>239</v>
      </c>
      <c r="AX87">
        <v>-3</v>
      </c>
      <c r="AY87">
        <v>4</v>
      </c>
      <c r="BB87">
        <v>4</v>
      </c>
    </row>
    <row r="88" spans="1:54" x14ac:dyDescent="0.25">
      <c r="A88" t="s">
        <v>240</v>
      </c>
      <c r="B88">
        <v>0</v>
      </c>
      <c r="C88">
        <v>1</v>
      </c>
      <c r="D88" t="s">
        <v>185</v>
      </c>
      <c r="E88">
        <v>6</v>
      </c>
      <c r="F88">
        <v>1</v>
      </c>
      <c r="G88" t="s">
        <v>185</v>
      </c>
      <c r="H88">
        <v>10</v>
      </c>
      <c r="I88">
        <v>1</v>
      </c>
      <c r="J88" t="s">
        <v>185</v>
      </c>
      <c r="K88">
        <v>-9</v>
      </c>
      <c r="L88">
        <v>1</v>
      </c>
      <c r="M88" t="s">
        <v>185</v>
      </c>
      <c r="N88">
        <v>14</v>
      </c>
      <c r="O88">
        <v>1</v>
      </c>
      <c r="P88" t="s">
        <v>185</v>
      </c>
      <c r="Q88">
        <v>9</v>
      </c>
      <c r="R88">
        <v>1</v>
      </c>
      <c r="S88" t="s">
        <v>185</v>
      </c>
      <c r="T88">
        <v>-15</v>
      </c>
      <c r="U88">
        <v>1</v>
      </c>
      <c r="V88" t="s">
        <v>185</v>
      </c>
      <c r="W88">
        <v>16</v>
      </c>
      <c r="X88">
        <v>1</v>
      </c>
      <c r="Y88" t="s">
        <v>185</v>
      </c>
      <c r="Z88">
        <v>-9</v>
      </c>
      <c r="AA88">
        <v>1</v>
      </c>
      <c r="AB88" t="s">
        <v>185</v>
      </c>
      <c r="AC88">
        <v>-7</v>
      </c>
      <c r="AD88">
        <v>1</v>
      </c>
      <c r="AE88" t="s">
        <v>185</v>
      </c>
      <c r="AF88">
        <v>0</v>
      </c>
      <c r="AG88">
        <v>1</v>
      </c>
      <c r="AH88" t="s">
        <v>185</v>
      </c>
      <c r="AI88">
        <v>5</v>
      </c>
      <c r="AJ88">
        <v>1</v>
      </c>
      <c r="AK88" t="s">
        <v>185</v>
      </c>
      <c r="AL88">
        <v>13</v>
      </c>
      <c r="AM88">
        <v>1</v>
      </c>
      <c r="AN88" t="s">
        <v>185</v>
      </c>
      <c r="AO88">
        <v>8</v>
      </c>
      <c r="AP88">
        <v>1</v>
      </c>
      <c r="AQ88" t="s">
        <v>185</v>
      </c>
      <c r="AR88">
        <v>-1</v>
      </c>
      <c r="AS88">
        <v>1</v>
      </c>
      <c r="AT88" t="s">
        <v>186</v>
      </c>
      <c r="AU88">
        <v>2</v>
      </c>
      <c r="AV88">
        <v>1</v>
      </c>
      <c r="AW88" t="s">
        <v>185</v>
      </c>
      <c r="AX88">
        <v>-32</v>
      </c>
      <c r="AY88">
        <v>1</v>
      </c>
      <c r="BB88">
        <v>1</v>
      </c>
    </row>
    <row r="89" spans="1:54" x14ac:dyDescent="0.25">
      <c r="A89" t="s">
        <v>241</v>
      </c>
      <c r="B89">
        <v>0</v>
      </c>
      <c r="C89">
        <v>2</v>
      </c>
      <c r="D89" t="s">
        <v>241</v>
      </c>
      <c r="E89">
        <v>6</v>
      </c>
      <c r="F89">
        <v>2</v>
      </c>
      <c r="G89" t="s">
        <v>241</v>
      </c>
      <c r="H89">
        <v>10</v>
      </c>
      <c r="I89">
        <v>2</v>
      </c>
      <c r="J89" t="s">
        <v>241</v>
      </c>
      <c r="K89">
        <v>-9</v>
      </c>
      <c r="L89">
        <v>2</v>
      </c>
      <c r="M89" t="s">
        <v>241</v>
      </c>
      <c r="N89">
        <v>14</v>
      </c>
      <c r="O89">
        <v>2</v>
      </c>
      <c r="P89" t="s">
        <v>241</v>
      </c>
      <c r="Q89">
        <v>9</v>
      </c>
      <c r="R89">
        <v>2</v>
      </c>
      <c r="S89" t="s">
        <v>241</v>
      </c>
      <c r="T89">
        <v>-15</v>
      </c>
      <c r="U89">
        <v>2</v>
      </c>
      <c r="V89" t="s">
        <v>241</v>
      </c>
      <c r="W89">
        <v>16</v>
      </c>
      <c r="X89">
        <v>2</v>
      </c>
      <c r="Y89" t="s">
        <v>241</v>
      </c>
      <c r="Z89">
        <v>-9</v>
      </c>
      <c r="AA89">
        <v>2</v>
      </c>
      <c r="AB89" t="s">
        <v>241</v>
      </c>
      <c r="AC89">
        <v>-7</v>
      </c>
      <c r="AD89">
        <v>2</v>
      </c>
      <c r="AE89" t="s">
        <v>241</v>
      </c>
      <c r="AF89">
        <v>0</v>
      </c>
      <c r="AG89">
        <v>2</v>
      </c>
      <c r="AH89" t="s">
        <v>241</v>
      </c>
      <c r="AI89">
        <v>5</v>
      </c>
      <c r="AJ89">
        <v>2</v>
      </c>
      <c r="AK89" t="s">
        <v>241</v>
      </c>
      <c r="AL89">
        <v>13</v>
      </c>
      <c r="AM89">
        <v>2</v>
      </c>
      <c r="AN89" t="s">
        <v>241</v>
      </c>
      <c r="AO89">
        <v>8</v>
      </c>
      <c r="AP89">
        <v>2</v>
      </c>
      <c r="AQ89" t="s">
        <v>241</v>
      </c>
      <c r="AR89">
        <v>-1</v>
      </c>
      <c r="AS89">
        <v>2</v>
      </c>
      <c r="AT89" t="s">
        <v>241</v>
      </c>
      <c r="AU89">
        <v>2</v>
      </c>
      <c r="AV89">
        <v>2</v>
      </c>
      <c r="AW89" t="s">
        <v>241</v>
      </c>
      <c r="AX89">
        <v>-32</v>
      </c>
      <c r="AY89">
        <v>2</v>
      </c>
      <c r="BB89">
        <v>2</v>
      </c>
    </row>
    <row r="90" spans="1:54" x14ac:dyDescent="0.25">
      <c r="A90" t="s">
        <v>232</v>
      </c>
      <c r="B90">
        <v>0</v>
      </c>
      <c r="C90">
        <v>3</v>
      </c>
      <c r="D90" t="s">
        <v>232</v>
      </c>
      <c r="E90">
        <v>6</v>
      </c>
      <c r="F90">
        <v>3</v>
      </c>
      <c r="G90" t="s">
        <v>232</v>
      </c>
      <c r="H90">
        <v>10</v>
      </c>
      <c r="I90">
        <v>3</v>
      </c>
      <c r="J90" t="s">
        <v>232</v>
      </c>
      <c r="K90">
        <v>-9</v>
      </c>
      <c r="L90">
        <v>3</v>
      </c>
      <c r="M90" t="s">
        <v>244</v>
      </c>
      <c r="N90">
        <v>14</v>
      </c>
      <c r="O90">
        <v>3</v>
      </c>
      <c r="P90" t="s">
        <v>244</v>
      </c>
      <c r="Q90">
        <v>9</v>
      </c>
      <c r="R90">
        <v>3</v>
      </c>
      <c r="S90" t="s">
        <v>244</v>
      </c>
      <c r="T90">
        <v>-15</v>
      </c>
      <c r="U90">
        <v>3</v>
      </c>
      <c r="V90" t="s">
        <v>242</v>
      </c>
      <c r="W90">
        <v>16</v>
      </c>
      <c r="X90">
        <v>3</v>
      </c>
      <c r="Y90" t="s">
        <v>245</v>
      </c>
      <c r="Z90">
        <v>-9</v>
      </c>
      <c r="AA90">
        <v>3</v>
      </c>
      <c r="AB90" t="s">
        <v>242</v>
      </c>
      <c r="AC90">
        <v>-7</v>
      </c>
      <c r="AD90">
        <v>3</v>
      </c>
      <c r="AE90" t="s">
        <v>244</v>
      </c>
      <c r="AF90">
        <v>0</v>
      </c>
      <c r="AG90">
        <v>3</v>
      </c>
      <c r="AH90" t="s">
        <v>244</v>
      </c>
      <c r="AI90">
        <v>5</v>
      </c>
      <c r="AJ90">
        <v>3</v>
      </c>
      <c r="AK90" t="s">
        <v>244</v>
      </c>
      <c r="AL90">
        <v>13</v>
      </c>
      <c r="AM90">
        <v>3</v>
      </c>
      <c r="AN90" t="s">
        <v>231</v>
      </c>
      <c r="AO90">
        <v>8</v>
      </c>
      <c r="AP90">
        <v>3</v>
      </c>
      <c r="AQ90" t="s">
        <v>231</v>
      </c>
      <c r="AR90">
        <v>-1</v>
      </c>
      <c r="AS90">
        <v>3</v>
      </c>
      <c r="AT90" t="s">
        <v>244</v>
      </c>
      <c r="AU90">
        <v>2</v>
      </c>
      <c r="AV90">
        <v>3</v>
      </c>
      <c r="AW90" t="s">
        <v>248</v>
      </c>
      <c r="AX90">
        <v>-32</v>
      </c>
      <c r="AY90">
        <v>3</v>
      </c>
      <c r="BB90">
        <v>3</v>
      </c>
    </row>
    <row r="91" spans="1:54" x14ac:dyDescent="0.25">
      <c r="A91" t="s">
        <v>184</v>
      </c>
      <c r="B91">
        <v>0</v>
      </c>
      <c r="C91">
        <v>4</v>
      </c>
      <c r="D91" t="s">
        <v>184</v>
      </c>
      <c r="E91">
        <v>6</v>
      </c>
      <c r="F91">
        <v>4</v>
      </c>
      <c r="G91" t="s">
        <v>184</v>
      </c>
      <c r="H91">
        <v>10</v>
      </c>
      <c r="I91">
        <v>4</v>
      </c>
      <c r="J91" t="s">
        <v>184</v>
      </c>
      <c r="K91">
        <v>-9</v>
      </c>
      <c r="L91">
        <v>4</v>
      </c>
      <c r="M91" t="s">
        <v>184</v>
      </c>
      <c r="N91">
        <v>14</v>
      </c>
      <c r="O91">
        <v>4</v>
      </c>
      <c r="P91" t="s">
        <v>184</v>
      </c>
      <c r="Q91">
        <v>9</v>
      </c>
      <c r="R91">
        <v>4</v>
      </c>
      <c r="S91" t="s">
        <v>184</v>
      </c>
      <c r="T91">
        <v>-15</v>
      </c>
      <c r="U91">
        <v>4</v>
      </c>
      <c r="V91" t="s">
        <v>184</v>
      </c>
      <c r="W91">
        <v>16</v>
      </c>
      <c r="X91">
        <v>4</v>
      </c>
      <c r="Y91" t="s">
        <v>184</v>
      </c>
      <c r="Z91">
        <v>-9</v>
      </c>
      <c r="AA91">
        <v>4</v>
      </c>
      <c r="AB91" t="s">
        <v>184</v>
      </c>
      <c r="AC91">
        <v>-7</v>
      </c>
      <c r="AD91">
        <v>4</v>
      </c>
      <c r="AE91" t="s">
        <v>184</v>
      </c>
      <c r="AF91">
        <v>0</v>
      </c>
      <c r="AG91">
        <v>4</v>
      </c>
      <c r="AH91" t="s">
        <v>184</v>
      </c>
      <c r="AI91">
        <v>5</v>
      </c>
      <c r="AJ91">
        <v>4</v>
      </c>
      <c r="AK91" t="s">
        <v>184</v>
      </c>
      <c r="AL91">
        <v>13</v>
      </c>
      <c r="AM91">
        <v>4</v>
      </c>
      <c r="AN91" t="s">
        <v>184</v>
      </c>
      <c r="AO91">
        <v>8</v>
      </c>
      <c r="AP91">
        <v>4</v>
      </c>
      <c r="AQ91" t="s">
        <v>184</v>
      </c>
      <c r="AR91">
        <v>-1</v>
      </c>
      <c r="AS91">
        <v>4</v>
      </c>
      <c r="AT91" t="s">
        <v>184</v>
      </c>
      <c r="AU91">
        <v>2</v>
      </c>
      <c r="AV91">
        <v>4</v>
      </c>
      <c r="AW91" t="s">
        <v>184</v>
      </c>
      <c r="AX91">
        <v>-32</v>
      </c>
      <c r="AY91">
        <v>4</v>
      </c>
      <c r="BB91">
        <v>4</v>
      </c>
    </row>
  </sheetData>
  <sortState xmlns:xlrd2="http://schemas.microsoft.com/office/spreadsheetml/2017/richdata2" ref="A2:Z81">
    <sortCondition ref="B2:B81"/>
    <sortCondition ref="A2:A8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91"/>
  <sheetViews>
    <sheetView workbookViewId="0">
      <selection sqref="A1:XFD1048576"/>
    </sheetView>
  </sheetViews>
  <sheetFormatPr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-15</v>
      </c>
      <c r="E2" s="7">
        <v>-6</v>
      </c>
      <c r="F2" s="7">
        <v>-21</v>
      </c>
      <c r="G2" s="7">
        <v>-2</v>
      </c>
      <c r="H2" s="7">
        <v>7</v>
      </c>
      <c r="I2" s="7">
        <v>-9</v>
      </c>
      <c r="J2" s="7" t="s">
        <v>9</v>
      </c>
      <c r="K2" s="7">
        <v>10</v>
      </c>
      <c r="L2" s="7">
        <v>-7</v>
      </c>
      <c r="M2" s="7">
        <v>-13</v>
      </c>
      <c r="N2" s="7">
        <v>12</v>
      </c>
      <c r="O2" s="7">
        <v>-1</v>
      </c>
      <c r="P2" s="7">
        <v>5</v>
      </c>
      <c r="Q2" s="7">
        <v>11</v>
      </c>
      <c r="R2" s="7">
        <v>-2</v>
      </c>
      <c r="S2" s="7">
        <v>3</v>
      </c>
      <c r="T2" s="7">
        <v>15</v>
      </c>
      <c r="U2" s="7">
        <v>-1</v>
      </c>
      <c r="V2" s="8">
        <v>-14</v>
      </c>
      <c r="W2" s="8">
        <f t="shared" ref="W2" si="0">SUM(X2:Z2)</f>
        <v>17</v>
      </c>
      <c r="X2" s="8">
        <f t="shared" ref="X2" si="1">COUNTIF(D2:U2,"&gt;0")</f>
        <v>7</v>
      </c>
      <c r="Y2" s="8">
        <f t="shared" ref="Y2" si="2">COUNTIF(D2:U2,0)</f>
        <v>0</v>
      </c>
      <c r="Z2" s="8">
        <f t="shared" ref="Z2" si="3">COUNTIF(D2:U2,"&lt;0")</f>
        <v>10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14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2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</v>
      </c>
      <c r="AF2">
        <f>SUM(AB2:AE2)</f>
        <v>17</v>
      </c>
    </row>
    <row r="3" spans="1:32" x14ac:dyDescent="0.25">
      <c r="A3" s="1" t="s">
        <v>160</v>
      </c>
      <c r="B3" s="1" t="s">
        <v>158</v>
      </c>
      <c r="C3" s="1" t="str">
        <f t="shared" ref="C3:C30" si="4">A3&amp;" "&amp;B3</f>
        <v>Rowena Atkinson</v>
      </c>
      <c r="D3" s="7">
        <v>-15</v>
      </c>
      <c r="E3" s="7"/>
      <c r="F3" s="7">
        <v>-1</v>
      </c>
      <c r="G3" s="7">
        <v>1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8">
        <v>-15</v>
      </c>
      <c r="W3" s="8">
        <f t="shared" ref="W3:W30" si="5">SUM(X3:Z3)</f>
        <v>3</v>
      </c>
      <c r="X3" s="8">
        <f t="shared" ref="X3:X30" si="6">COUNTIF(D3:U3,"&gt;0")</f>
        <v>1</v>
      </c>
      <c r="Y3" s="8">
        <f t="shared" ref="Y3:Y30" si="7">COUNTIF(D3:U3,0)</f>
        <v>0</v>
      </c>
      <c r="Z3" s="8">
        <f t="shared" ref="Z3:Z30" si="8">COUNTIF(D3:U3,"&lt;0")</f>
        <v>2</v>
      </c>
      <c r="AB3">
        <f t="shared" ref="AB3:AB30" si="9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2</v>
      </c>
      <c r="AC3">
        <f t="shared" ref="AC3:AC30" si="10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1</v>
      </c>
      <c r="AD3">
        <f t="shared" ref="AD3:AD30" si="11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0" si="12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30" si="13">SUM(AB3:AE3)</f>
        <v>3</v>
      </c>
    </row>
    <row r="4" spans="1:32" x14ac:dyDescent="0.25">
      <c r="A4" s="1" t="s">
        <v>121</v>
      </c>
      <c r="B4" s="1" t="s">
        <v>156</v>
      </c>
      <c r="C4" s="1" t="str">
        <f t="shared" si="4"/>
        <v>Bruce Bate</v>
      </c>
      <c r="D4" s="7">
        <v>-7</v>
      </c>
      <c r="E4" s="7">
        <v>-6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8">
        <v>-13</v>
      </c>
      <c r="W4" s="8">
        <f t="shared" si="5"/>
        <v>2</v>
      </c>
      <c r="X4" s="8">
        <f t="shared" si="6"/>
        <v>0</v>
      </c>
      <c r="Y4" s="8">
        <f t="shared" si="7"/>
        <v>0</v>
      </c>
      <c r="Z4" s="8">
        <f t="shared" si="8"/>
        <v>2</v>
      </c>
      <c r="AB4">
        <f t="shared" si="9"/>
        <v>2</v>
      </c>
      <c r="AC4">
        <f t="shared" si="10"/>
        <v>0</v>
      </c>
      <c r="AD4">
        <f t="shared" si="11"/>
        <v>0</v>
      </c>
      <c r="AE4">
        <f t="shared" si="12"/>
        <v>0</v>
      </c>
      <c r="AF4">
        <f t="shared" si="13"/>
        <v>2</v>
      </c>
    </row>
    <row r="5" spans="1:32" x14ac:dyDescent="0.25">
      <c r="A5" s="1" t="s">
        <v>10</v>
      </c>
      <c r="B5" s="1" t="s">
        <v>11</v>
      </c>
      <c r="C5" s="1" t="str">
        <f t="shared" si="4"/>
        <v>Garry Benveniste</v>
      </c>
      <c r="D5" s="7">
        <v>-7</v>
      </c>
      <c r="E5" s="7">
        <v>1</v>
      </c>
      <c r="F5" s="7">
        <v>-1</v>
      </c>
      <c r="G5" s="7">
        <v>3</v>
      </c>
      <c r="H5" s="7">
        <v>17</v>
      </c>
      <c r="I5" s="7">
        <v>0</v>
      </c>
      <c r="J5" s="7" t="s">
        <v>9</v>
      </c>
      <c r="K5" s="7">
        <v>6</v>
      </c>
      <c r="L5" s="7">
        <v>-9</v>
      </c>
      <c r="M5" s="7">
        <v>-5</v>
      </c>
      <c r="N5" s="7">
        <v>-2</v>
      </c>
      <c r="O5" s="7">
        <v>4</v>
      </c>
      <c r="P5" s="7">
        <v>12</v>
      </c>
      <c r="Q5" s="7">
        <v>1</v>
      </c>
      <c r="R5" s="7">
        <v>-18</v>
      </c>
      <c r="S5" s="7">
        <v>23</v>
      </c>
      <c r="T5" s="7">
        <v>2</v>
      </c>
      <c r="U5" s="7">
        <v>6</v>
      </c>
      <c r="V5" s="8">
        <v>33</v>
      </c>
      <c r="W5" s="8">
        <f t="shared" si="5"/>
        <v>17</v>
      </c>
      <c r="X5" s="8">
        <f t="shared" si="6"/>
        <v>10</v>
      </c>
      <c r="Y5" s="8">
        <f t="shared" si="7"/>
        <v>1</v>
      </c>
      <c r="Z5" s="8">
        <f t="shared" si="8"/>
        <v>6</v>
      </c>
      <c r="AB5">
        <f t="shared" si="9"/>
        <v>0</v>
      </c>
      <c r="AC5">
        <f t="shared" si="10"/>
        <v>0</v>
      </c>
      <c r="AD5">
        <f t="shared" si="11"/>
        <v>0</v>
      </c>
      <c r="AE5">
        <f t="shared" si="12"/>
        <v>17</v>
      </c>
      <c r="AF5">
        <f t="shared" si="13"/>
        <v>17</v>
      </c>
    </row>
    <row r="6" spans="1:32" x14ac:dyDescent="0.25">
      <c r="A6" s="1" t="s">
        <v>13</v>
      </c>
      <c r="B6" s="1" t="s">
        <v>14</v>
      </c>
      <c r="C6" s="1" t="str">
        <f t="shared" si="4"/>
        <v>Don Blesing</v>
      </c>
      <c r="D6" s="7">
        <v>-7</v>
      </c>
      <c r="E6" s="7">
        <v>1</v>
      </c>
      <c r="F6" s="7" t="s">
        <v>9</v>
      </c>
      <c r="G6" s="7">
        <v>3</v>
      </c>
      <c r="H6" s="7">
        <v>7</v>
      </c>
      <c r="I6" s="7">
        <v>-4</v>
      </c>
      <c r="J6" s="7" t="s">
        <v>9</v>
      </c>
      <c r="K6" s="7">
        <v>-1</v>
      </c>
      <c r="L6" s="7" t="s">
        <v>9</v>
      </c>
      <c r="M6" s="7">
        <v>6</v>
      </c>
      <c r="N6" s="7">
        <v>12</v>
      </c>
      <c r="O6" s="7">
        <v>-1</v>
      </c>
      <c r="P6" s="7">
        <v>12</v>
      </c>
      <c r="Q6" s="7">
        <v>1</v>
      </c>
      <c r="R6" s="7">
        <v>-2</v>
      </c>
      <c r="S6" s="7">
        <v>3</v>
      </c>
      <c r="T6" s="7">
        <v>15</v>
      </c>
      <c r="U6" s="7" t="s">
        <v>9</v>
      </c>
      <c r="V6" s="8">
        <v>45</v>
      </c>
      <c r="W6" s="8">
        <f t="shared" si="5"/>
        <v>14</v>
      </c>
      <c r="X6" s="8">
        <f t="shared" si="6"/>
        <v>9</v>
      </c>
      <c r="Y6" s="8">
        <f t="shared" si="7"/>
        <v>0</v>
      </c>
      <c r="Z6" s="8">
        <f t="shared" si="8"/>
        <v>5</v>
      </c>
      <c r="AB6">
        <f t="shared" si="9"/>
        <v>0</v>
      </c>
      <c r="AC6">
        <f t="shared" si="10"/>
        <v>6</v>
      </c>
      <c r="AD6">
        <f t="shared" si="11"/>
        <v>8</v>
      </c>
      <c r="AE6">
        <f t="shared" si="12"/>
        <v>0</v>
      </c>
      <c r="AF6">
        <f t="shared" si="13"/>
        <v>14</v>
      </c>
    </row>
    <row r="7" spans="1:32" x14ac:dyDescent="0.25">
      <c r="A7" s="1" t="s">
        <v>20</v>
      </c>
      <c r="B7" s="1" t="s">
        <v>21</v>
      </c>
      <c r="C7" s="1" t="str">
        <f t="shared" si="4"/>
        <v>Brian Callahan</v>
      </c>
      <c r="D7" s="7">
        <v>-20</v>
      </c>
      <c r="E7" s="7">
        <v>-2</v>
      </c>
      <c r="F7" s="7">
        <v>-21</v>
      </c>
      <c r="G7" s="7">
        <v>3</v>
      </c>
      <c r="H7" s="7" t="s">
        <v>9</v>
      </c>
      <c r="I7" s="7" t="s">
        <v>9</v>
      </c>
      <c r="J7" s="7" t="s">
        <v>9</v>
      </c>
      <c r="K7" s="7" t="s">
        <v>9</v>
      </c>
      <c r="L7" s="7">
        <v>-9</v>
      </c>
      <c r="M7" s="7" t="s">
        <v>9</v>
      </c>
      <c r="N7" s="7">
        <v>13</v>
      </c>
      <c r="O7" s="7">
        <v>4</v>
      </c>
      <c r="P7" s="7" t="s">
        <v>9</v>
      </c>
      <c r="Q7" s="7" t="s">
        <v>9</v>
      </c>
      <c r="R7" s="7">
        <v>-14</v>
      </c>
      <c r="S7" s="7" t="s">
        <v>9</v>
      </c>
      <c r="T7" s="7" t="s">
        <v>9</v>
      </c>
      <c r="U7" s="7" t="s">
        <v>9</v>
      </c>
      <c r="V7" s="8">
        <v>-46</v>
      </c>
      <c r="W7" s="8">
        <f t="shared" si="5"/>
        <v>8</v>
      </c>
      <c r="X7" s="8">
        <f t="shared" si="6"/>
        <v>3</v>
      </c>
      <c r="Y7" s="8">
        <f t="shared" si="7"/>
        <v>0</v>
      </c>
      <c r="Z7" s="8">
        <f t="shared" si="8"/>
        <v>5</v>
      </c>
      <c r="AB7">
        <f t="shared" si="9"/>
        <v>7</v>
      </c>
      <c r="AC7">
        <f t="shared" si="10"/>
        <v>1</v>
      </c>
      <c r="AD7">
        <f t="shared" si="11"/>
        <v>0</v>
      </c>
      <c r="AE7">
        <f t="shared" si="12"/>
        <v>0</v>
      </c>
      <c r="AF7">
        <f t="shared" si="13"/>
        <v>8</v>
      </c>
    </row>
    <row r="8" spans="1:32" x14ac:dyDescent="0.25">
      <c r="A8" s="1" t="s">
        <v>142</v>
      </c>
      <c r="B8" s="1" t="s">
        <v>143</v>
      </c>
      <c r="C8" s="1" t="str">
        <f t="shared" si="4"/>
        <v>Gary Cooper</v>
      </c>
      <c r="D8" s="7" t="s">
        <v>9</v>
      </c>
      <c r="E8" s="7">
        <v>-2</v>
      </c>
      <c r="F8" s="7" t="s">
        <v>9</v>
      </c>
      <c r="G8" s="7">
        <v>1</v>
      </c>
      <c r="H8" s="7">
        <v>-6</v>
      </c>
      <c r="I8" s="7">
        <v>-4</v>
      </c>
      <c r="J8" s="7" t="s">
        <v>9</v>
      </c>
      <c r="K8" s="7">
        <v>-2</v>
      </c>
      <c r="L8" s="7" t="s">
        <v>9</v>
      </c>
      <c r="M8" s="7" t="s">
        <v>9</v>
      </c>
      <c r="N8" s="7" t="s">
        <v>9</v>
      </c>
      <c r="O8" s="7" t="s">
        <v>9</v>
      </c>
      <c r="P8" s="7">
        <v>-12</v>
      </c>
      <c r="Q8" s="7">
        <v>11</v>
      </c>
      <c r="R8" s="7" t="s">
        <v>9</v>
      </c>
      <c r="S8" s="7">
        <v>3</v>
      </c>
      <c r="T8" s="7">
        <v>15</v>
      </c>
      <c r="U8" s="7" t="s">
        <v>9</v>
      </c>
      <c r="V8" s="8">
        <v>4</v>
      </c>
      <c r="W8" s="8">
        <f t="shared" si="5"/>
        <v>9</v>
      </c>
      <c r="X8" s="8">
        <f t="shared" si="6"/>
        <v>4</v>
      </c>
      <c r="Y8" s="8">
        <f t="shared" si="7"/>
        <v>0</v>
      </c>
      <c r="Z8" s="8">
        <f t="shared" si="8"/>
        <v>5</v>
      </c>
      <c r="AB8">
        <f t="shared" si="9"/>
        <v>1</v>
      </c>
      <c r="AC8">
        <f t="shared" si="10"/>
        <v>1</v>
      </c>
      <c r="AD8">
        <f t="shared" si="11"/>
        <v>3</v>
      </c>
      <c r="AE8">
        <f t="shared" si="12"/>
        <v>4</v>
      </c>
      <c r="AF8">
        <f t="shared" si="13"/>
        <v>9</v>
      </c>
    </row>
    <row r="9" spans="1:32" x14ac:dyDescent="0.25">
      <c r="A9" s="1" t="s">
        <v>13</v>
      </c>
      <c r="B9" s="1" t="s">
        <v>133</v>
      </c>
      <c r="C9" s="1" t="str">
        <f t="shared" si="4"/>
        <v>Don Germein</v>
      </c>
      <c r="D9" s="7">
        <v>-8</v>
      </c>
      <c r="E9" s="7">
        <v>-6</v>
      </c>
      <c r="F9" s="7">
        <v>-21</v>
      </c>
      <c r="G9" s="7">
        <v>3</v>
      </c>
      <c r="H9" s="7">
        <v>7</v>
      </c>
      <c r="I9" s="7">
        <v>-4</v>
      </c>
      <c r="J9" s="7" t="s">
        <v>9</v>
      </c>
      <c r="K9" s="7">
        <v>10</v>
      </c>
      <c r="L9" s="7">
        <v>-7</v>
      </c>
      <c r="M9" s="7">
        <v>-13</v>
      </c>
      <c r="N9" s="7">
        <v>12</v>
      </c>
      <c r="O9" s="7">
        <v>-1</v>
      </c>
      <c r="P9" s="7">
        <v>5</v>
      </c>
      <c r="Q9" s="7">
        <v>11</v>
      </c>
      <c r="R9" s="7">
        <v>-2</v>
      </c>
      <c r="S9" s="7">
        <v>3</v>
      </c>
      <c r="T9" s="7">
        <v>15</v>
      </c>
      <c r="U9" s="7">
        <v>-1</v>
      </c>
      <c r="V9" s="8">
        <v>3</v>
      </c>
      <c r="W9" s="8">
        <f t="shared" si="5"/>
        <v>17</v>
      </c>
      <c r="X9" s="8">
        <f t="shared" si="6"/>
        <v>8</v>
      </c>
      <c r="Y9" s="8">
        <f t="shared" si="7"/>
        <v>0</v>
      </c>
      <c r="Z9" s="8">
        <f t="shared" si="8"/>
        <v>9</v>
      </c>
      <c r="AB9">
        <f t="shared" si="9"/>
        <v>0</v>
      </c>
      <c r="AC9">
        <f t="shared" si="10"/>
        <v>0</v>
      </c>
      <c r="AD9">
        <f t="shared" si="11"/>
        <v>2</v>
      </c>
      <c r="AE9">
        <f t="shared" si="12"/>
        <v>15</v>
      </c>
      <c r="AF9">
        <f t="shared" si="13"/>
        <v>17</v>
      </c>
    </row>
    <row r="10" spans="1:32" x14ac:dyDescent="0.25">
      <c r="A10" s="1" t="s">
        <v>56</v>
      </c>
      <c r="B10" s="1" t="s">
        <v>57</v>
      </c>
      <c r="C10" s="1" t="str">
        <f t="shared" si="4"/>
        <v>Tony Guastella</v>
      </c>
      <c r="D10" s="7">
        <v>-20</v>
      </c>
      <c r="E10" s="7">
        <v>1</v>
      </c>
      <c r="F10" s="7">
        <v>-1</v>
      </c>
      <c r="G10" s="7">
        <v>-2</v>
      </c>
      <c r="H10" s="7" t="s">
        <v>9</v>
      </c>
      <c r="I10" s="7" t="s">
        <v>9</v>
      </c>
      <c r="J10" s="7" t="s">
        <v>9</v>
      </c>
      <c r="K10" s="7">
        <v>10</v>
      </c>
      <c r="L10" s="7">
        <v>-7</v>
      </c>
      <c r="M10" s="7">
        <v>16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>
        <v>-11</v>
      </c>
      <c r="U10" s="7">
        <v>10</v>
      </c>
      <c r="V10" s="8">
        <v>-4</v>
      </c>
      <c r="W10" s="8">
        <f t="shared" si="5"/>
        <v>9</v>
      </c>
      <c r="X10" s="8">
        <f t="shared" si="6"/>
        <v>4</v>
      </c>
      <c r="Y10" s="8">
        <f t="shared" si="7"/>
        <v>0</v>
      </c>
      <c r="Z10" s="8">
        <f t="shared" si="8"/>
        <v>5</v>
      </c>
      <c r="AB10">
        <f t="shared" si="9"/>
        <v>1</v>
      </c>
      <c r="AC10">
        <f t="shared" si="10"/>
        <v>3</v>
      </c>
      <c r="AD10">
        <f t="shared" si="11"/>
        <v>5</v>
      </c>
      <c r="AE10">
        <f t="shared" si="12"/>
        <v>0</v>
      </c>
      <c r="AF10">
        <f t="shared" si="13"/>
        <v>9</v>
      </c>
    </row>
    <row r="11" spans="1:32" x14ac:dyDescent="0.25">
      <c r="A11" s="1" t="s">
        <v>157</v>
      </c>
      <c r="B11" s="1" t="s">
        <v>155</v>
      </c>
      <c r="C11" s="1" t="str">
        <f t="shared" si="4"/>
        <v>Grant Hammond</v>
      </c>
      <c r="D11" s="7" t="s">
        <v>9</v>
      </c>
      <c r="E11" s="7">
        <v>-3</v>
      </c>
      <c r="F11" s="7">
        <v>-21</v>
      </c>
      <c r="G11" s="7">
        <v>3</v>
      </c>
      <c r="H11" s="7">
        <v>17</v>
      </c>
      <c r="I11" s="7">
        <v>0</v>
      </c>
      <c r="J11" s="7" t="s">
        <v>9</v>
      </c>
      <c r="K11" s="7" t="s">
        <v>9</v>
      </c>
      <c r="L11" s="7">
        <v>-9</v>
      </c>
      <c r="M11" s="7">
        <v>-5</v>
      </c>
      <c r="N11" s="7">
        <v>-2</v>
      </c>
      <c r="O11" s="7">
        <v>4</v>
      </c>
      <c r="P11" s="7">
        <v>12</v>
      </c>
      <c r="Q11" s="7">
        <v>1</v>
      </c>
      <c r="R11" s="7">
        <v>-18</v>
      </c>
      <c r="S11" s="7">
        <v>23</v>
      </c>
      <c r="T11" s="7">
        <v>2</v>
      </c>
      <c r="U11" s="7">
        <v>6</v>
      </c>
      <c r="V11" s="8">
        <v>10</v>
      </c>
      <c r="W11" s="8">
        <f t="shared" si="5"/>
        <v>15</v>
      </c>
      <c r="X11" s="8">
        <f t="shared" si="6"/>
        <v>8</v>
      </c>
      <c r="Y11" s="8">
        <f t="shared" si="7"/>
        <v>1</v>
      </c>
      <c r="Z11" s="8">
        <f t="shared" si="8"/>
        <v>6</v>
      </c>
      <c r="AB11">
        <f t="shared" si="9"/>
        <v>0</v>
      </c>
      <c r="AC11">
        <f t="shared" si="10"/>
        <v>0</v>
      </c>
      <c r="AD11">
        <f t="shared" si="11"/>
        <v>15</v>
      </c>
      <c r="AE11">
        <f t="shared" si="12"/>
        <v>0</v>
      </c>
      <c r="AF11">
        <f t="shared" si="13"/>
        <v>15</v>
      </c>
    </row>
    <row r="12" spans="1:32" x14ac:dyDescent="0.25">
      <c r="A12" s="1" t="s">
        <v>46</v>
      </c>
      <c r="B12" s="1" t="s">
        <v>62</v>
      </c>
      <c r="C12" s="1" t="str">
        <f t="shared" si="4"/>
        <v>Steve Hicks</v>
      </c>
      <c r="D12" s="7" t="s">
        <v>9</v>
      </c>
      <c r="E12" s="7">
        <v>-2</v>
      </c>
      <c r="F12" s="7">
        <v>-14</v>
      </c>
      <c r="G12" s="7" t="s">
        <v>9</v>
      </c>
      <c r="H12" s="7">
        <v>7</v>
      </c>
      <c r="I12" s="7">
        <v>-9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-11</v>
      </c>
      <c r="R12" s="7" t="s">
        <v>9</v>
      </c>
      <c r="S12" s="7" t="s">
        <v>9</v>
      </c>
      <c r="T12" s="7" t="s">
        <v>9</v>
      </c>
      <c r="U12" s="7">
        <v>-1</v>
      </c>
      <c r="V12" s="8">
        <v>-30</v>
      </c>
      <c r="W12" s="8">
        <f t="shared" si="5"/>
        <v>6</v>
      </c>
      <c r="X12" s="8">
        <f t="shared" si="6"/>
        <v>1</v>
      </c>
      <c r="Y12" s="8">
        <f t="shared" si="7"/>
        <v>0</v>
      </c>
      <c r="Z12" s="8">
        <f t="shared" si="8"/>
        <v>5</v>
      </c>
      <c r="AB12">
        <f t="shared" si="9"/>
        <v>0</v>
      </c>
      <c r="AC12">
        <f t="shared" si="10"/>
        <v>0</v>
      </c>
      <c r="AD12">
        <f t="shared" si="11"/>
        <v>6</v>
      </c>
      <c r="AE12">
        <f t="shared" si="12"/>
        <v>0</v>
      </c>
      <c r="AF12">
        <f t="shared" si="13"/>
        <v>6</v>
      </c>
    </row>
    <row r="13" spans="1:32" x14ac:dyDescent="0.25">
      <c r="A13" s="1" t="s">
        <v>228</v>
      </c>
      <c r="B13" s="1" t="s">
        <v>224</v>
      </c>
      <c r="C13" s="1" t="str">
        <f t="shared" si="4"/>
        <v>Mal Hodge</v>
      </c>
      <c r="D13" s="7">
        <v>-15</v>
      </c>
      <c r="E13" s="7">
        <v>-2</v>
      </c>
      <c r="F13" s="7">
        <v>-14</v>
      </c>
      <c r="G13" s="7">
        <v>3</v>
      </c>
      <c r="H13" s="7">
        <v>-6</v>
      </c>
      <c r="I13" s="7">
        <v>2</v>
      </c>
      <c r="J13" s="7" t="s">
        <v>9</v>
      </c>
      <c r="K13" s="7">
        <v>10</v>
      </c>
      <c r="L13" s="7">
        <v>-7</v>
      </c>
      <c r="M13" s="7">
        <v>-13</v>
      </c>
      <c r="N13" s="7">
        <v>-2</v>
      </c>
      <c r="O13" s="7">
        <v>4</v>
      </c>
      <c r="P13" s="7">
        <v>12</v>
      </c>
      <c r="Q13" s="7">
        <v>1</v>
      </c>
      <c r="R13" s="7">
        <v>-14</v>
      </c>
      <c r="S13" s="7">
        <v>5</v>
      </c>
      <c r="T13" s="7" t="s">
        <v>9</v>
      </c>
      <c r="U13" s="7">
        <v>6</v>
      </c>
      <c r="V13" s="8">
        <v>-30</v>
      </c>
      <c r="W13" s="8">
        <f t="shared" si="5"/>
        <v>16</v>
      </c>
      <c r="X13" s="8">
        <f t="shared" si="6"/>
        <v>8</v>
      </c>
      <c r="Y13" s="8">
        <f t="shared" si="7"/>
        <v>0</v>
      </c>
      <c r="Z13" s="8">
        <f t="shared" si="8"/>
        <v>8</v>
      </c>
      <c r="AB13">
        <f t="shared" si="9"/>
        <v>5</v>
      </c>
      <c r="AC13">
        <f t="shared" si="10"/>
        <v>10</v>
      </c>
      <c r="AD13">
        <f t="shared" si="11"/>
        <v>1</v>
      </c>
      <c r="AE13">
        <f t="shared" si="12"/>
        <v>0</v>
      </c>
      <c r="AF13">
        <f t="shared" si="13"/>
        <v>16</v>
      </c>
    </row>
    <row r="14" spans="1:32" x14ac:dyDescent="0.25">
      <c r="A14" s="17" t="s">
        <v>88</v>
      </c>
      <c r="B14" s="17" t="s">
        <v>89</v>
      </c>
      <c r="C14" s="1" t="str">
        <f t="shared" si="4"/>
        <v>Ian McLaughlin</v>
      </c>
      <c r="D14" s="7">
        <v>-20</v>
      </c>
      <c r="E14" s="7">
        <v>1</v>
      </c>
      <c r="F14" s="7">
        <v>-1</v>
      </c>
      <c r="G14" s="7">
        <v>3</v>
      </c>
      <c r="H14" s="7">
        <v>17</v>
      </c>
      <c r="I14" s="7">
        <v>0</v>
      </c>
      <c r="J14" s="7" t="s">
        <v>9</v>
      </c>
      <c r="K14" s="7">
        <v>-1</v>
      </c>
      <c r="L14" s="7">
        <v>-3</v>
      </c>
      <c r="M14" s="7">
        <v>6</v>
      </c>
      <c r="N14" s="7">
        <v>-6</v>
      </c>
      <c r="O14" s="7">
        <v>24</v>
      </c>
      <c r="P14" s="7">
        <v>10</v>
      </c>
      <c r="Q14" s="7" t="s">
        <v>9</v>
      </c>
      <c r="R14" s="7" t="s">
        <v>9</v>
      </c>
      <c r="S14" s="7">
        <v>7</v>
      </c>
      <c r="T14" s="7" t="s">
        <v>9</v>
      </c>
      <c r="U14" s="7">
        <v>6</v>
      </c>
      <c r="V14" s="8">
        <v>43</v>
      </c>
      <c r="W14" s="8">
        <f t="shared" si="5"/>
        <v>14</v>
      </c>
      <c r="X14" s="8">
        <f t="shared" si="6"/>
        <v>8</v>
      </c>
      <c r="Y14" s="8">
        <f t="shared" si="7"/>
        <v>1</v>
      </c>
      <c r="Z14" s="8">
        <f t="shared" si="8"/>
        <v>5</v>
      </c>
      <c r="AB14">
        <f t="shared" si="9"/>
        <v>13</v>
      </c>
      <c r="AC14">
        <f t="shared" si="10"/>
        <v>1</v>
      </c>
      <c r="AD14">
        <f t="shared" si="11"/>
        <v>0</v>
      </c>
      <c r="AE14">
        <f t="shared" si="12"/>
        <v>0</v>
      </c>
      <c r="AF14">
        <f t="shared" si="13"/>
        <v>14</v>
      </c>
    </row>
    <row r="15" spans="1:32" x14ac:dyDescent="0.25">
      <c r="A15" s="1" t="s">
        <v>91</v>
      </c>
      <c r="B15" s="1" t="s">
        <v>92</v>
      </c>
      <c r="C15" s="1" t="str">
        <f t="shared" si="4"/>
        <v>Rogan Mexted</v>
      </c>
      <c r="D15" s="7">
        <v>-8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>
        <v>-2</v>
      </c>
      <c r="O15" s="7">
        <v>2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8">
        <v>-8</v>
      </c>
      <c r="W15" s="8">
        <f t="shared" si="5"/>
        <v>3</v>
      </c>
      <c r="X15" s="8">
        <f t="shared" si="6"/>
        <v>1</v>
      </c>
      <c r="Y15" s="8">
        <f t="shared" si="7"/>
        <v>0</v>
      </c>
      <c r="Z15" s="8">
        <f t="shared" si="8"/>
        <v>2</v>
      </c>
      <c r="AB15">
        <f t="shared" si="9"/>
        <v>3</v>
      </c>
      <c r="AC15">
        <f t="shared" si="10"/>
        <v>0</v>
      </c>
      <c r="AD15">
        <f t="shared" si="11"/>
        <v>0</v>
      </c>
      <c r="AE15">
        <f t="shared" si="12"/>
        <v>0</v>
      </c>
      <c r="AF15">
        <f t="shared" si="13"/>
        <v>3</v>
      </c>
    </row>
    <row r="16" spans="1:32" x14ac:dyDescent="0.25">
      <c r="A16" s="1" t="s">
        <v>95</v>
      </c>
      <c r="B16" s="1" t="s">
        <v>96</v>
      </c>
      <c r="C16" s="1" t="str">
        <f t="shared" si="4"/>
        <v>Mick Moffatt</v>
      </c>
      <c r="D16" s="7">
        <v>-8</v>
      </c>
      <c r="E16" s="7">
        <v>-3</v>
      </c>
      <c r="F16" s="7">
        <v>-1</v>
      </c>
      <c r="G16" s="7">
        <v>3</v>
      </c>
      <c r="H16" s="7">
        <v>17</v>
      </c>
      <c r="I16" s="7">
        <v>0</v>
      </c>
      <c r="J16" s="7" t="s">
        <v>9</v>
      </c>
      <c r="K16" s="7">
        <v>6</v>
      </c>
      <c r="L16" s="7">
        <v>-9</v>
      </c>
      <c r="M16" s="7">
        <v>6</v>
      </c>
      <c r="N16" s="7">
        <v>-6</v>
      </c>
      <c r="O16" s="7">
        <v>2</v>
      </c>
      <c r="P16" s="7">
        <v>-12</v>
      </c>
      <c r="Q16" s="7">
        <v>-11</v>
      </c>
      <c r="R16" s="7">
        <v>1</v>
      </c>
      <c r="S16" s="7">
        <v>7</v>
      </c>
      <c r="T16" s="7">
        <v>16</v>
      </c>
      <c r="U16" s="7">
        <v>10</v>
      </c>
      <c r="V16" s="8">
        <v>18</v>
      </c>
      <c r="W16" s="8">
        <f t="shared" si="5"/>
        <v>17</v>
      </c>
      <c r="X16" s="8">
        <f t="shared" si="6"/>
        <v>9</v>
      </c>
      <c r="Y16" s="8">
        <f t="shared" si="7"/>
        <v>1</v>
      </c>
      <c r="Z16" s="8">
        <f t="shared" si="8"/>
        <v>7</v>
      </c>
      <c r="AB16">
        <f t="shared" si="9"/>
        <v>2</v>
      </c>
      <c r="AC16">
        <f t="shared" si="10"/>
        <v>14</v>
      </c>
      <c r="AD16">
        <f t="shared" si="11"/>
        <v>1</v>
      </c>
      <c r="AE16">
        <f t="shared" si="12"/>
        <v>0</v>
      </c>
      <c r="AF16">
        <f t="shared" si="13"/>
        <v>17</v>
      </c>
    </row>
    <row r="17" spans="1:32" x14ac:dyDescent="0.25">
      <c r="A17" s="1" t="s">
        <v>137</v>
      </c>
      <c r="B17" s="1" t="s">
        <v>32</v>
      </c>
      <c r="C17" s="1" t="str">
        <f t="shared" si="4"/>
        <v>Bill Scott</v>
      </c>
      <c r="D17" s="7">
        <v>-7</v>
      </c>
      <c r="E17" s="7">
        <v>-3</v>
      </c>
      <c r="F17" s="7">
        <v>-1</v>
      </c>
      <c r="G17" s="7">
        <v>1</v>
      </c>
      <c r="H17" s="7">
        <v>-6</v>
      </c>
      <c r="I17" s="7">
        <v>2</v>
      </c>
      <c r="J17" s="7" t="s">
        <v>9</v>
      </c>
      <c r="K17" s="7">
        <v>-1</v>
      </c>
      <c r="L17" s="7">
        <v>-3</v>
      </c>
      <c r="M17" s="7">
        <v>16</v>
      </c>
      <c r="N17" s="7">
        <v>13</v>
      </c>
      <c r="O17" s="7">
        <v>24</v>
      </c>
      <c r="P17" s="7">
        <v>10</v>
      </c>
      <c r="Q17" s="7">
        <v>-11</v>
      </c>
      <c r="R17" s="7">
        <v>-2</v>
      </c>
      <c r="S17" s="7">
        <v>23</v>
      </c>
      <c r="T17" s="7">
        <v>2</v>
      </c>
      <c r="U17" s="7">
        <v>6</v>
      </c>
      <c r="V17" s="8">
        <v>63</v>
      </c>
      <c r="W17" s="8">
        <f t="shared" si="5"/>
        <v>17</v>
      </c>
      <c r="X17" s="8">
        <f t="shared" si="6"/>
        <v>9</v>
      </c>
      <c r="Y17" s="8">
        <f t="shared" si="7"/>
        <v>0</v>
      </c>
      <c r="Z17" s="8">
        <f t="shared" si="8"/>
        <v>8</v>
      </c>
      <c r="AB17">
        <f t="shared" si="9"/>
        <v>0</v>
      </c>
      <c r="AC17">
        <f t="shared" si="10"/>
        <v>12</v>
      </c>
      <c r="AD17">
        <f t="shared" si="11"/>
        <v>5</v>
      </c>
      <c r="AE17">
        <f t="shared" si="12"/>
        <v>0</v>
      </c>
      <c r="AF17">
        <f t="shared" si="13"/>
        <v>17</v>
      </c>
    </row>
    <row r="18" spans="1:32" x14ac:dyDescent="0.25">
      <c r="A18" s="1" t="s">
        <v>20</v>
      </c>
      <c r="B18" s="1" t="s">
        <v>161</v>
      </c>
      <c r="C18" s="1" t="str">
        <f t="shared" si="4"/>
        <v>Brian Wells</v>
      </c>
      <c r="D18" s="7">
        <v>-8</v>
      </c>
      <c r="E18" s="7">
        <v>-6</v>
      </c>
      <c r="F18" s="7">
        <v>-14</v>
      </c>
      <c r="G18" s="7">
        <v>-2</v>
      </c>
      <c r="H18" s="7">
        <v>7</v>
      </c>
      <c r="I18" s="7">
        <v>-9</v>
      </c>
      <c r="J18" s="7" t="s">
        <v>9</v>
      </c>
      <c r="K18" s="7">
        <v>6</v>
      </c>
      <c r="L18" s="7" t="s">
        <v>9</v>
      </c>
      <c r="M18" s="7" t="s">
        <v>9</v>
      </c>
      <c r="N18" s="7">
        <v>13</v>
      </c>
      <c r="O18" s="7">
        <v>24</v>
      </c>
      <c r="P18" s="7">
        <v>10</v>
      </c>
      <c r="Q18" s="7">
        <v>-11</v>
      </c>
      <c r="R18" s="7">
        <v>-14</v>
      </c>
      <c r="S18" s="7">
        <v>5</v>
      </c>
      <c r="T18" s="7">
        <v>-11</v>
      </c>
      <c r="U18" s="7">
        <v>6</v>
      </c>
      <c r="V18" s="8">
        <v>-4</v>
      </c>
      <c r="W18" s="8">
        <f t="shared" si="5"/>
        <v>15</v>
      </c>
      <c r="X18" s="8">
        <f t="shared" si="6"/>
        <v>7</v>
      </c>
      <c r="Y18" s="8">
        <f t="shared" si="7"/>
        <v>0</v>
      </c>
      <c r="Z18" s="8">
        <f t="shared" si="8"/>
        <v>8</v>
      </c>
      <c r="AB18">
        <f t="shared" si="9"/>
        <v>0</v>
      </c>
      <c r="AC18">
        <f t="shared" si="10"/>
        <v>3</v>
      </c>
      <c r="AD18">
        <f t="shared" si="11"/>
        <v>1</v>
      </c>
      <c r="AE18">
        <f t="shared" si="12"/>
        <v>11</v>
      </c>
      <c r="AF18">
        <f t="shared" si="13"/>
        <v>15</v>
      </c>
    </row>
    <row r="19" spans="1:32" x14ac:dyDescent="0.25">
      <c r="A19" s="1" t="s">
        <v>51</v>
      </c>
      <c r="B19" s="1" t="s">
        <v>161</v>
      </c>
      <c r="C19" s="1" t="str">
        <f t="shared" si="4"/>
        <v>John Wells</v>
      </c>
      <c r="D19" s="7">
        <v>-20</v>
      </c>
      <c r="E19" s="7">
        <v>-3</v>
      </c>
      <c r="F19" s="7">
        <v>-1</v>
      </c>
      <c r="G19" s="7">
        <v>-2</v>
      </c>
      <c r="H19" s="7">
        <v>7</v>
      </c>
      <c r="I19" s="7">
        <v>-9</v>
      </c>
      <c r="J19" s="7" t="s">
        <v>9</v>
      </c>
      <c r="K19" s="7">
        <v>-1</v>
      </c>
      <c r="L19" s="7">
        <v>-15</v>
      </c>
      <c r="M19" s="7">
        <v>6</v>
      </c>
      <c r="N19" s="7">
        <v>-6</v>
      </c>
      <c r="O19" s="7">
        <v>2</v>
      </c>
      <c r="P19" s="7">
        <v>-12</v>
      </c>
      <c r="Q19" s="7">
        <v>-11</v>
      </c>
      <c r="R19" s="7">
        <v>1</v>
      </c>
      <c r="S19" s="7">
        <v>7</v>
      </c>
      <c r="T19" s="7">
        <v>16</v>
      </c>
      <c r="U19" s="7">
        <v>10</v>
      </c>
      <c r="V19" s="8">
        <v>-31</v>
      </c>
      <c r="W19" s="8">
        <f t="shared" si="5"/>
        <v>17</v>
      </c>
      <c r="X19" s="8">
        <f t="shared" si="6"/>
        <v>7</v>
      </c>
      <c r="Y19" s="8">
        <f t="shared" si="7"/>
        <v>0</v>
      </c>
      <c r="Z19" s="8">
        <f t="shared" si="8"/>
        <v>10</v>
      </c>
      <c r="AB19">
        <f t="shared" si="9"/>
        <v>0</v>
      </c>
      <c r="AC19">
        <f t="shared" si="10"/>
        <v>0</v>
      </c>
      <c r="AD19">
        <f t="shared" si="11"/>
        <v>0</v>
      </c>
      <c r="AE19">
        <f t="shared" si="12"/>
        <v>17</v>
      </c>
      <c r="AF19">
        <f t="shared" si="13"/>
        <v>17</v>
      </c>
    </row>
    <row r="20" spans="1:32" x14ac:dyDescent="0.25">
      <c r="A20" s="1" t="s">
        <v>38</v>
      </c>
      <c r="B20" s="1" t="s">
        <v>39</v>
      </c>
      <c r="C20" s="1" t="str">
        <f t="shared" si="4"/>
        <v>Ross DeLaine</v>
      </c>
      <c r="D20" s="7" t="s">
        <v>9</v>
      </c>
      <c r="E20" s="7" t="s">
        <v>9</v>
      </c>
      <c r="F20" s="7">
        <v>-14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8">
        <v>-14</v>
      </c>
      <c r="W20" s="8">
        <f t="shared" si="5"/>
        <v>1</v>
      </c>
      <c r="X20" s="8">
        <f t="shared" si="6"/>
        <v>0</v>
      </c>
      <c r="Y20" s="8">
        <f t="shared" si="7"/>
        <v>0</v>
      </c>
      <c r="Z20" s="8">
        <f t="shared" si="8"/>
        <v>1</v>
      </c>
      <c r="AB20">
        <f t="shared" si="9"/>
        <v>1</v>
      </c>
      <c r="AC20">
        <f t="shared" si="10"/>
        <v>0</v>
      </c>
      <c r="AD20">
        <f t="shared" si="11"/>
        <v>0</v>
      </c>
      <c r="AE20">
        <f t="shared" si="12"/>
        <v>0</v>
      </c>
      <c r="AF20">
        <f t="shared" si="13"/>
        <v>1</v>
      </c>
    </row>
    <row r="21" spans="1:32" x14ac:dyDescent="0.25">
      <c r="A21" s="17" t="s">
        <v>64</v>
      </c>
      <c r="B21" s="17" t="s">
        <v>62</v>
      </c>
      <c r="C21" s="1" t="str">
        <f t="shared" si="4"/>
        <v>Tim Hicks</v>
      </c>
      <c r="D21" s="7" t="s">
        <v>9</v>
      </c>
      <c r="E21" s="7" t="s">
        <v>9</v>
      </c>
      <c r="F21" s="7">
        <v>-1</v>
      </c>
      <c r="G21" s="7" t="s">
        <v>9</v>
      </c>
      <c r="H21" s="7">
        <v>7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8">
        <v>6</v>
      </c>
      <c r="W21" s="8">
        <f t="shared" si="5"/>
        <v>2</v>
      </c>
      <c r="X21" s="8">
        <f t="shared" si="6"/>
        <v>1</v>
      </c>
      <c r="Y21" s="8">
        <f t="shared" si="7"/>
        <v>0</v>
      </c>
      <c r="Z21" s="8">
        <f t="shared" si="8"/>
        <v>1</v>
      </c>
      <c r="AB21">
        <f t="shared" si="9"/>
        <v>0</v>
      </c>
      <c r="AC21">
        <f t="shared" si="10"/>
        <v>0</v>
      </c>
      <c r="AD21">
        <f t="shared" si="11"/>
        <v>2</v>
      </c>
      <c r="AE21">
        <f t="shared" si="12"/>
        <v>0</v>
      </c>
      <c r="AF21">
        <f t="shared" si="13"/>
        <v>2</v>
      </c>
    </row>
    <row r="22" spans="1:32" x14ac:dyDescent="0.25">
      <c r="A22" s="1" t="s">
        <v>59</v>
      </c>
      <c r="B22" s="1" t="s">
        <v>60</v>
      </c>
      <c r="C22" s="1" t="str">
        <f t="shared" si="4"/>
        <v>Des Haarsma</v>
      </c>
      <c r="D22" s="7" t="s">
        <v>9</v>
      </c>
      <c r="E22" s="7" t="s">
        <v>9</v>
      </c>
      <c r="F22" s="7"/>
      <c r="G22" s="7">
        <v>1</v>
      </c>
      <c r="H22" s="7">
        <v>-6</v>
      </c>
      <c r="I22" s="7">
        <v>2</v>
      </c>
      <c r="J22" s="7" t="s">
        <v>9</v>
      </c>
      <c r="K22" s="7">
        <v>-2</v>
      </c>
      <c r="L22" s="7">
        <v>-15</v>
      </c>
      <c r="M22" s="7">
        <v>-13</v>
      </c>
      <c r="N22" s="7">
        <v>12</v>
      </c>
      <c r="O22" s="7">
        <v>-1</v>
      </c>
      <c r="P22" s="7">
        <v>5</v>
      </c>
      <c r="Q22" s="7">
        <v>-11</v>
      </c>
      <c r="R22" s="7">
        <v>-18</v>
      </c>
      <c r="S22" s="7">
        <v>23</v>
      </c>
      <c r="T22" s="7">
        <v>2</v>
      </c>
      <c r="U22" s="7">
        <v>-1</v>
      </c>
      <c r="V22" s="8">
        <v>-22</v>
      </c>
      <c r="W22" s="8">
        <f t="shared" si="5"/>
        <v>14</v>
      </c>
      <c r="X22" s="8">
        <f t="shared" si="6"/>
        <v>6</v>
      </c>
      <c r="Y22" s="8">
        <f t="shared" si="7"/>
        <v>0</v>
      </c>
      <c r="Z22" s="8">
        <f t="shared" si="8"/>
        <v>8</v>
      </c>
      <c r="AB22">
        <f t="shared" si="9"/>
        <v>3</v>
      </c>
      <c r="AC22">
        <f t="shared" si="10"/>
        <v>9</v>
      </c>
      <c r="AD22">
        <f t="shared" si="11"/>
        <v>2</v>
      </c>
      <c r="AE22">
        <f t="shared" si="12"/>
        <v>0</v>
      </c>
      <c r="AF22">
        <f t="shared" si="13"/>
        <v>14</v>
      </c>
    </row>
    <row r="23" spans="1:32" x14ac:dyDescent="0.25">
      <c r="A23" s="17" t="s">
        <v>149</v>
      </c>
      <c r="B23" s="17" t="s">
        <v>150</v>
      </c>
      <c r="C23" s="1" t="str">
        <f t="shared" si="4"/>
        <v>Craig McGlashan</v>
      </c>
      <c r="D23" s="7" t="s">
        <v>9</v>
      </c>
      <c r="E23" s="7" t="s">
        <v>9</v>
      </c>
      <c r="F23" s="7" t="s">
        <v>9</v>
      </c>
      <c r="G23" s="7" t="s">
        <v>9</v>
      </c>
      <c r="H23" s="7">
        <v>7</v>
      </c>
      <c r="I23" s="7" t="s">
        <v>9</v>
      </c>
      <c r="J23" s="7" t="s">
        <v>9</v>
      </c>
      <c r="K23" s="7">
        <v>6</v>
      </c>
      <c r="L23" s="7">
        <v>-15</v>
      </c>
      <c r="M23" s="7">
        <v>-5</v>
      </c>
      <c r="N23" s="7" t="s">
        <v>9</v>
      </c>
      <c r="O23" s="7" t="s">
        <v>9</v>
      </c>
      <c r="P23" s="7" t="s">
        <v>9</v>
      </c>
      <c r="Q23" s="7" t="s">
        <v>9</v>
      </c>
      <c r="R23" s="7">
        <v>-18</v>
      </c>
      <c r="S23" s="7" t="s">
        <v>9</v>
      </c>
      <c r="T23" s="7" t="s">
        <v>9</v>
      </c>
      <c r="U23" s="7" t="s">
        <v>9</v>
      </c>
      <c r="V23" s="8">
        <v>-25</v>
      </c>
      <c r="W23" s="8">
        <f t="shared" si="5"/>
        <v>5</v>
      </c>
      <c r="X23" s="8">
        <f t="shared" si="6"/>
        <v>2</v>
      </c>
      <c r="Y23" s="8">
        <f t="shared" si="7"/>
        <v>0</v>
      </c>
      <c r="Z23" s="8">
        <f t="shared" si="8"/>
        <v>3</v>
      </c>
      <c r="AB23">
        <f t="shared" si="9"/>
        <v>5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5</v>
      </c>
    </row>
    <row r="24" spans="1:32" x14ac:dyDescent="0.25">
      <c r="A24" s="1" t="s">
        <v>51</v>
      </c>
      <c r="B24" s="1" t="s">
        <v>52</v>
      </c>
      <c r="C24" s="1" t="str">
        <f t="shared" si="4"/>
        <v>John Frangos</v>
      </c>
      <c r="D24" s="7" t="s">
        <v>9</v>
      </c>
      <c r="E24" s="7" t="s">
        <v>9</v>
      </c>
      <c r="F24" s="7"/>
      <c r="G24" s="7" t="s">
        <v>9</v>
      </c>
      <c r="H24" s="7"/>
      <c r="I24" s="7">
        <v>-4</v>
      </c>
      <c r="J24" s="7" t="s">
        <v>9</v>
      </c>
      <c r="K24" s="7">
        <v>-2</v>
      </c>
      <c r="L24" s="7">
        <v>-3</v>
      </c>
      <c r="M24" s="7">
        <v>16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>
        <v>6</v>
      </c>
      <c r="V24" s="8">
        <v>13</v>
      </c>
      <c r="W24" s="8">
        <f t="shared" si="5"/>
        <v>5</v>
      </c>
      <c r="X24" s="8">
        <f t="shared" si="6"/>
        <v>2</v>
      </c>
      <c r="Y24" s="8">
        <f t="shared" si="7"/>
        <v>0</v>
      </c>
      <c r="Z24" s="8">
        <f t="shared" si="8"/>
        <v>3</v>
      </c>
      <c r="AB24">
        <f t="shared" si="9"/>
        <v>5</v>
      </c>
      <c r="AC24">
        <f t="shared" si="10"/>
        <v>0</v>
      </c>
      <c r="AD24">
        <f t="shared" si="11"/>
        <v>0</v>
      </c>
      <c r="AE24">
        <f t="shared" si="12"/>
        <v>0</v>
      </c>
      <c r="AF24">
        <f t="shared" si="13"/>
        <v>5</v>
      </c>
    </row>
    <row r="25" spans="1:32" x14ac:dyDescent="0.25">
      <c r="A25" s="1" t="s">
        <v>88</v>
      </c>
      <c r="B25" s="1" t="s">
        <v>159</v>
      </c>
      <c r="C25" s="1" t="str">
        <f t="shared" si="4"/>
        <v>Ian McLardie</v>
      </c>
      <c r="D25" s="7" t="s">
        <v>9</v>
      </c>
      <c r="E25" s="7" t="s">
        <v>9</v>
      </c>
      <c r="F25" s="7"/>
      <c r="G25" s="7" t="s">
        <v>9</v>
      </c>
      <c r="H25" s="7"/>
      <c r="I25" s="7">
        <v>2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8">
        <v>2</v>
      </c>
      <c r="W25" s="8">
        <f t="shared" si="5"/>
        <v>1</v>
      </c>
      <c r="X25" s="8">
        <f t="shared" si="6"/>
        <v>1</v>
      </c>
      <c r="Y25" s="8">
        <f t="shared" si="7"/>
        <v>0</v>
      </c>
      <c r="Z25" s="8">
        <f t="shared" si="8"/>
        <v>0</v>
      </c>
      <c r="AB25">
        <f t="shared" si="9"/>
        <v>0</v>
      </c>
      <c r="AC25">
        <f t="shared" si="10"/>
        <v>0</v>
      </c>
      <c r="AD25">
        <f t="shared" si="11"/>
        <v>0</v>
      </c>
      <c r="AE25">
        <f t="shared" si="12"/>
        <v>1</v>
      </c>
      <c r="AF25">
        <f t="shared" si="13"/>
        <v>1</v>
      </c>
    </row>
    <row r="26" spans="1:32" x14ac:dyDescent="0.25">
      <c r="A26" s="1" t="s">
        <v>83</v>
      </c>
      <c r="B26" s="1" t="s">
        <v>84</v>
      </c>
      <c r="C26" s="1" t="str">
        <f t="shared" si="4"/>
        <v>Phil McDonald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>
        <v>-2</v>
      </c>
      <c r="L26" s="7" t="s">
        <v>9</v>
      </c>
      <c r="M26" s="7" t="s">
        <v>9</v>
      </c>
      <c r="N26" s="7" t="s">
        <v>9</v>
      </c>
      <c r="O26" s="7" t="s">
        <v>9</v>
      </c>
      <c r="P26" s="7">
        <v>5</v>
      </c>
      <c r="Q26" s="7">
        <v>-11</v>
      </c>
      <c r="R26" s="7">
        <v>-14</v>
      </c>
      <c r="S26" s="7">
        <v>5</v>
      </c>
      <c r="T26" s="7">
        <v>-11</v>
      </c>
      <c r="U26" s="7">
        <v>6</v>
      </c>
      <c r="V26" s="8">
        <v>-22</v>
      </c>
      <c r="W26" s="8">
        <f t="shared" si="5"/>
        <v>7</v>
      </c>
      <c r="X26" s="8">
        <f t="shared" si="6"/>
        <v>3</v>
      </c>
      <c r="Y26" s="8">
        <f t="shared" si="7"/>
        <v>0</v>
      </c>
      <c r="Z26" s="8">
        <f t="shared" si="8"/>
        <v>4</v>
      </c>
      <c r="AB26">
        <f t="shared" si="9"/>
        <v>0</v>
      </c>
      <c r="AC26">
        <f t="shared" si="10"/>
        <v>3</v>
      </c>
      <c r="AD26">
        <f t="shared" si="11"/>
        <v>4</v>
      </c>
      <c r="AE26">
        <f t="shared" si="12"/>
        <v>0</v>
      </c>
      <c r="AF26">
        <f t="shared" si="13"/>
        <v>7</v>
      </c>
    </row>
    <row r="27" spans="1:32" x14ac:dyDescent="0.25">
      <c r="A27" s="1" t="s">
        <v>107</v>
      </c>
      <c r="B27" s="1" t="s">
        <v>36</v>
      </c>
      <c r="C27" s="1" t="str">
        <f t="shared" si="4"/>
        <v>Jeff Davis</v>
      </c>
      <c r="D27" s="7" t="s">
        <v>9</v>
      </c>
      <c r="E27" s="7" t="s">
        <v>9</v>
      </c>
      <c r="F27" s="7"/>
      <c r="G27" s="7" t="s">
        <v>9</v>
      </c>
      <c r="H27" s="7"/>
      <c r="I27" s="7"/>
      <c r="J27" s="7" t="s">
        <v>9</v>
      </c>
      <c r="K27" s="7"/>
      <c r="L27" s="7">
        <v>-3</v>
      </c>
      <c r="M27" s="7">
        <v>16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8">
        <v>13</v>
      </c>
      <c r="W27" s="8">
        <f t="shared" si="5"/>
        <v>2</v>
      </c>
      <c r="X27" s="8">
        <f t="shared" si="6"/>
        <v>1</v>
      </c>
      <c r="Y27" s="8">
        <f t="shared" si="7"/>
        <v>0</v>
      </c>
      <c r="Z27" s="8">
        <f t="shared" si="8"/>
        <v>1</v>
      </c>
      <c r="AB27">
        <f t="shared" si="9"/>
        <v>0</v>
      </c>
      <c r="AC27">
        <f t="shared" si="10"/>
        <v>0</v>
      </c>
      <c r="AD27">
        <f t="shared" si="11"/>
        <v>0</v>
      </c>
      <c r="AE27">
        <f t="shared" si="12"/>
        <v>2</v>
      </c>
      <c r="AF27">
        <f t="shared" si="13"/>
        <v>2</v>
      </c>
    </row>
    <row r="28" spans="1:32" x14ac:dyDescent="0.25">
      <c r="A28" s="1" t="s">
        <v>102</v>
      </c>
      <c r="B28" s="1" t="s">
        <v>150</v>
      </c>
      <c r="C28" s="1" t="str">
        <f t="shared" si="4"/>
        <v>Rose McGlashan</v>
      </c>
      <c r="D28" s="7" t="s">
        <v>9</v>
      </c>
      <c r="E28" s="7" t="s">
        <v>9</v>
      </c>
      <c r="F28" s="7"/>
      <c r="G28" s="7" t="s">
        <v>9</v>
      </c>
      <c r="H28" s="7"/>
      <c r="I28" s="7"/>
      <c r="J28" s="7" t="s">
        <v>9</v>
      </c>
      <c r="K28" s="7"/>
      <c r="L28" s="7">
        <v>-15</v>
      </c>
      <c r="M28" s="7">
        <v>-5</v>
      </c>
      <c r="N28" s="7" t="s">
        <v>9</v>
      </c>
      <c r="O28" s="7" t="s">
        <v>9</v>
      </c>
      <c r="P28" s="7" t="s">
        <v>9</v>
      </c>
      <c r="Q28" s="7" t="s">
        <v>9</v>
      </c>
      <c r="R28" s="7">
        <v>1</v>
      </c>
      <c r="S28" s="7" t="s">
        <v>9</v>
      </c>
      <c r="T28" s="7">
        <v>16</v>
      </c>
      <c r="U28" s="7">
        <v>10</v>
      </c>
      <c r="V28" s="8">
        <v>7</v>
      </c>
      <c r="W28" s="8">
        <f t="shared" si="5"/>
        <v>5</v>
      </c>
      <c r="X28" s="8">
        <f t="shared" si="6"/>
        <v>3</v>
      </c>
      <c r="Y28" s="8">
        <f t="shared" si="7"/>
        <v>0</v>
      </c>
      <c r="Z28" s="8">
        <f t="shared" si="8"/>
        <v>2</v>
      </c>
      <c r="AB28">
        <f t="shared" si="9"/>
        <v>3</v>
      </c>
      <c r="AC28">
        <f t="shared" si="10"/>
        <v>2</v>
      </c>
      <c r="AD28">
        <f t="shared" si="11"/>
        <v>0</v>
      </c>
      <c r="AE28">
        <f t="shared" si="12"/>
        <v>0</v>
      </c>
      <c r="AF28">
        <f t="shared" si="13"/>
        <v>5</v>
      </c>
    </row>
    <row r="29" spans="1:32" x14ac:dyDescent="0.25">
      <c r="A29" s="1"/>
      <c r="B29" s="1" t="s">
        <v>226</v>
      </c>
      <c r="C29" s="1" t="str">
        <f t="shared" si="4"/>
        <v xml:space="preserve"> Evans</v>
      </c>
      <c r="D29" s="7" t="s">
        <v>9</v>
      </c>
      <c r="E29" s="7" t="s">
        <v>9</v>
      </c>
      <c r="F29" s="7"/>
      <c r="G29" s="7" t="s">
        <v>9</v>
      </c>
      <c r="H29" s="7"/>
      <c r="I29" s="7"/>
      <c r="J29" s="7" t="s">
        <v>9</v>
      </c>
      <c r="K29" s="7"/>
      <c r="L29" s="7" t="s">
        <v>9</v>
      </c>
      <c r="M29" s="7" t="s">
        <v>9</v>
      </c>
      <c r="N29" s="7">
        <v>13</v>
      </c>
      <c r="O29" s="7">
        <v>24</v>
      </c>
      <c r="P29" s="7">
        <v>10</v>
      </c>
      <c r="Q29" s="7">
        <v>-11</v>
      </c>
      <c r="R29" s="7" t="s">
        <v>9</v>
      </c>
      <c r="S29" s="7">
        <v>5</v>
      </c>
      <c r="T29" s="7">
        <v>-11</v>
      </c>
      <c r="U29" s="7" t="s">
        <v>9</v>
      </c>
      <c r="V29" s="8">
        <v>30</v>
      </c>
      <c r="W29" s="8">
        <f t="shared" si="5"/>
        <v>6</v>
      </c>
      <c r="X29" s="8">
        <f t="shared" si="6"/>
        <v>4</v>
      </c>
      <c r="Y29" s="8">
        <f t="shared" si="7"/>
        <v>0</v>
      </c>
      <c r="Z29" s="8">
        <f t="shared" si="8"/>
        <v>2</v>
      </c>
      <c r="AB29">
        <f t="shared" si="9"/>
        <v>0</v>
      </c>
      <c r="AC29">
        <f t="shared" si="10"/>
        <v>0</v>
      </c>
      <c r="AD29">
        <f t="shared" si="11"/>
        <v>0</v>
      </c>
      <c r="AE29">
        <f t="shared" si="12"/>
        <v>0</v>
      </c>
      <c r="AF29">
        <f t="shared" si="13"/>
        <v>0</v>
      </c>
    </row>
    <row r="30" spans="1:32" x14ac:dyDescent="0.25">
      <c r="A30" s="1" t="s">
        <v>46</v>
      </c>
      <c r="B30" s="1" t="s">
        <v>154</v>
      </c>
      <c r="C30" s="1" t="str">
        <f t="shared" si="4"/>
        <v>Steve Prentice</v>
      </c>
      <c r="D30" s="7" t="s">
        <v>9</v>
      </c>
      <c r="E30" s="7" t="s">
        <v>9</v>
      </c>
      <c r="F30" s="7"/>
      <c r="G30" s="7" t="s">
        <v>9</v>
      </c>
      <c r="H30" s="7"/>
      <c r="I30" s="7"/>
      <c r="J30" s="7" t="s">
        <v>9</v>
      </c>
      <c r="K30" s="7"/>
      <c r="L30" s="7" t="s">
        <v>9</v>
      </c>
      <c r="M30" s="7" t="s">
        <v>9</v>
      </c>
      <c r="N30" s="7">
        <v>-6</v>
      </c>
      <c r="O30" s="7">
        <v>2</v>
      </c>
      <c r="P30" s="7">
        <v>-12</v>
      </c>
      <c r="Q30" s="7">
        <v>11</v>
      </c>
      <c r="R30" s="7">
        <v>1</v>
      </c>
      <c r="S30" s="7">
        <v>7</v>
      </c>
      <c r="T30" s="7">
        <v>16</v>
      </c>
      <c r="U30" s="7" t="s">
        <v>9</v>
      </c>
      <c r="V30" s="8">
        <v>19</v>
      </c>
      <c r="W30" s="8">
        <f t="shared" si="5"/>
        <v>7</v>
      </c>
      <c r="X30" s="8">
        <f t="shared" si="6"/>
        <v>5</v>
      </c>
      <c r="Y30" s="8">
        <f t="shared" si="7"/>
        <v>0</v>
      </c>
      <c r="Z30" s="8">
        <f t="shared" si="8"/>
        <v>2</v>
      </c>
      <c r="AB30">
        <f t="shared" si="9"/>
        <v>0</v>
      </c>
      <c r="AC30">
        <f t="shared" si="10"/>
        <v>0</v>
      </c>
      <c r="AD30">
        <f t="shared" si="11"/>
        <v>7</v>
      </c>
      <c r="AE30">
        <f t="shared" si="12"/>
        <v>0</v>
      </c>
      <c r="AF30">
        <f t="shared" si="13"/>
        <v>7</v>
      </c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6" spans="1:54" x14ac:dyDescent="0.25">
      <c r="A76" t="s">
        <v>93</v>
      </c>
      <c r="B76">
        <v>-8</v>
      </c>
      <c r="C76">
        <v>1</v>
      </c>
      <c r="D76" t="s">
        <v>214</v>
      </c>
      <c r="E76">
        <v>-6</v>
      </c>
      <c r="F76">
        <v>1</v>
      </c>
      <c r="G76" t="s">
        <v>40</v>
      </c>
      <c r="H76">
        <v>-14</v>
      </c>
      <c r="I76">
        <v>1</v>
      </c>
      <c r="J76" t="s">
        <v>217</v>
      </c>
      <c r="K76">
        <v>1</v>
      </c>
      <c r="L76">
        <v>1</v>
      </c>
      <c r="M76" t="s">
        <v>227</v>
      </c>
      <c r="N76">
        <v>-6</v>
      </c>
      <c r="O76">
        <v>1</v>
      </c>
      <c r="P76" t="s">
        <v>227</v>
      </c>
      <c r="Q76">
        <v>2</v>
      </c>
      <c r="R76">
        <v>1</v>
      </c>
      <c r="U76">
        <v>1</v>
      </c>
      <c r="V76" t="s">
        <v>53</v>
      </c>
      <c r="W76">
        <v>-2</v>
      </c>
      <c r="X76">
        <v>1</v>
      </c>
      <c r="Y76" t="s">
        <v>53</v>
      </c>
      <c r="Z76">
        <v>-3</v>
      </c>
      <c r="AA76">
        <v>1</v>
      </c>
      <c r="AB76" t="s">
        <v>53</v>
      </c>
      <c r="AC76">
        <v>16</v>
      </c>
      <c r="AD76">
        <v>1</v>
      </c>
      <c r="AE76" t="s">
        <v>22</v>
      </c>
      <c r="AF76">
        <v>13</v>
      </c>
      <c r="AG76">
        <v>1</v>
      </c>
      <c r="AH76" t="s">
        <v>90</v>
      </c>
      <c r="AI76">
        <v>24</v>
      </c>
      <c r="AJ76">
        <v>1</v>
      </c>
      <c r="AK76" t="s">
        <v>90</v>
      </c>
      <c r="AL76">
        <v>10</v>
      </c>
      <c r="AM76">
        <v>1</v>
      </c>
      <c r="AN76" t="s">
        <v>61</v>
      </c>
      <c r="AO76">
        <v>-11</v>
      </c>
      <c r="AP76">
        <v>1</v>
      </c>
      <c r="AQ76" t="s">
        <v>22</v>
      </c>
      <c r="AR76">
        <v>-14</v>
      </c>
      <c r="AS76">
        <v>1</v>
      </c>
      <c r="AT76" t="s">
        <v>227</v>
      </c>
      <c r="AU76">
        <v>5</v>
      </c>
      <c r="AV76">
        <v>1</v>
      </c>
      <c r="AW76" t="s">
        <v>58</v>
      </c>
      <c r="AX76">
        <v>-11</v>
      </c>
      <c r="AY76">
        <v>1</v>
      </c>
      <c r="AZ76" t="s">
        <v>53</v>
      </c>
      <c r="BA76">
        <v>6</v>
      </c>
      <c r="BB76">
        <v>1</v>
      </c>
    </row>
    <row r="77" spans="1:54" x14ac:dyDescent="0.25">
      <c r="A77" t="s">
        <v>97</v>
      </c>
      <c r="B77">
        <v>-8</v>
      </c>
      <c r="C77">
        <v>2</v>
      </c>
      <c r="D77" t="s">
        <v>8</v>
      </c>
      <c r="E77">
        <v>-6</v>
      </c>
      <c r="F77">
        <v>2</v>
      </c>
      <c r="G77" t="s">
        <v>227</v>
      </c>
      <c r="H77">
        <v>-14</v>
      </c>
      <c r="I77">
        <v>2</v>
      </c>
      <c r="J77" t="s">
        <v>61</v>
      </c>
      <c r="K77">
        <v>1</v>
      </c>
      <c r="L77">
        <v>2</v>
      </c>
      <c r="M77" t="s">
        <v>61</v>
      </c>
      <c r="N77">
        <v>-6</v>
      </c>
      <c r="O77">
        <v>2</v>
      </c>
      <c r="P77" t="s">
        <v>61</v>
      </c>
      <c r="Q77">
        <v>2</v>
      </c>
      <c r="R77">
        <v>2</v>
      </c>
      <c r="U77">
        <v>2</v>
      </c>
      <c r="V77" t="s">
        <v>61</v>
      </c>
      <c r="W77">
        <v>-2</v>
      </c>
      <c r="X77">
        <v>2</v>
      </c>
      <c r="Y77" t="s">
        <v>90</v>
      </c>
      <c r="Z77">
        <v>-3</v>
      </c>
      <c r="AA77">
        <v>2</v>
      </c>
      <c r="AB77" t="s">
        <v>189</v>
      </c>
      <c r="AC77">
        <v>16</v>
      </c>
      <c r="AD77">
        <v>2</v>
      </c>
      <c r="AE77" t="s">
        <v>189</v>
      </c>
      <c r="AF77">
        <v>13</v>
      </c>
      <c r="AG77">
        <v>2</v>
      </c>
      <c r="AH77" t="s">
        <v>189</v>
      </c>
      <c r="AI77">
        <v>24</v>
      </c>
      <c r="AJ77">
        <v>2</v>
      </c>
      <c r="AK77" t="s">
        <v>189</v>
      </c>
      <c r="AL77">
        <v>10</v>
      </c>
      <c r="AM77">
        <v>2</v>
      </c>
      <c r="AN77" t="s">
        <v>189</v>
      </c>
      <c r="AO77">
        <v>-11</v>
      </c>
      <c r="AP77">
        <v>2</v>
      </c>
      <c r="AQ77" t="s">
        <v>227</v>
      </c>
      <c r="AR77">
        <v>-14</v>
      </c>
      <c r="AS77">
        <v>2</v>
      </c>
      <c r="AT77" t="s">
        <v>85</v>
      </c>
      <c r="AU77">
        <v>5</v>
      </c>
      <c r="AV77">
        <v>2</v>
      </c>
      <c r="AW77" t="s">
        <v>85</v>
      </c>
      <c r="AX77">
        <v>-11</v>
      </c>
      <c r="AY77">
        <v>2</v>
      </c>
      <c r="AZ77" t="s">
        <v>227</v>
      </c>
      <c r="BA77">
        <v>6</v>
      </c>
      <c r="BB77">
        <v>2</v>
      </c>
    </row>
    <row r="78" spans="1:54" x14ac:dyDescent="0.25">
      <c r="A78" t="s">
        <v>174</v>
      </c>
      <c r="B78">
        <v>-8</v>
      </c>
      <c r="C78">
        <v>3</v>
      </c>
      <c r="D78" t="s">
        <v>174</v>
      </c>
      <c r="E78">
        <v>-6</v>
      </c>
      <c r="F78">
        <v>3</v>
      </c>
      <c r="G78" t="s">
        <v>63</v>
      </c>
      <c r="H78">
        <v>-14</v>
      </c>
      <c r="I78">
        <v>3</v>
      </c>
      <c r="J78" t="s">
        <v>189</v>
      </c>
      <c r="K78">
        <v>1</v>
      </c>
      <c r="L78">
        <v>3</v>
      </c>
      <c r="M78" t="s">
        <v>189</v>
      </c>
      <c r="N78">
        <v>-6</v>
      </c>
      <c r="O78">
        <v>3</v>
      </c>
      <c r="P78" t="s">
        <v>189</v>
      </c>
      <c r="Q78">
        <v>2</v>
      </c>
      <c r="R78">
        <v>3</v>
      </c>
      <c r="U78">
        <v>3</v>
      </c>
      <c r="V78" t="s">
        <v>85</v>
      </c>
      <c r="W78">
        <v>-2</v>
      </c>
      <c r="X78">
        <v>3</v>
      </c>
      <c r="Y78" t="s">
        <v>189</v>
      </c>
      <c r="Z78">
        <v>-3</v>
      </c>
      <c r="AA78">
        <v>3</v>
      </c>
      <c r="AB78" t="s">
        <v>58</v>
      </c>
      <c r="AC78">
        <v>16</v>
      </c>
      <c r="AD78">
        <v>3</v>
      </c>
      <c r="AE78" t="s">
        <v>226</v>
      </c>
      <c r="AF78">
        <v>13</v>
      </c>
      <c r="AG78">
        <v>3</v>
      </c>
      <c r="AH78" t="s">
        <v>226</v>
      </c>
      <c r="AI78">
        <v>24</v>
      </c>
      <c r="AJ78">
        <v>3</v>
      </c>
      <c r="AK78" t="s">
        <v>226</v>
      </c>
      <c r="AL78">
        <v>10</v>
      </c>
      <c r="AM78">
        <v>3</v>
      </c>
      <c r="AN78" t="s">
        <v>226</v>
      </c>
      <c r="AO78">
        <v>-11</v>
      </c>
      <c r="AP78">
        <v>3</v>
      </c>
      <c r="AQ78" t="s">
        <v>85</v>
      </c>
      <c r="AR78">
        <v>-14</v>
      </c>
      <c r="AS78">
        <v>3</v>
      </c>
      <c r="AT78" t="s">
        <v>226</v>
      </c>
      <c r="AU78">
        <v>5</v>
      </c>
      <c r="AV78">
        <v>3</v>
      </c>
      <c r="AW78" t="s">
        <v>226</v>
      </c>
      <c r="AX78">
        <v>-11</v>
      </c>
      <c r="AY78">
        <v>3</v>
      </c>
      <c r="AZ78" t="s">
        <v>85</v>
      </c>
      <c r="BA78">
        <v>6</v>
      </c>
      <c r="BB78">
        <v>3</v>
      </c>
    </row>
    <row r="79" spans="1:54" x14ac:dyDescent="0.25">
      <c r="A79" t="s">
        <v>195</v>
      </c>
      <c r="B79">
        <v>-8</v>
      </c>
      <c r="C79">
        <v>4</v>
      </c>
      <c r="D79" t="s">
        <v>195</v>
      </c>
      <c r="E79">
        <v>-6</v>
      </c>
      <c r="F79">
        <v>4</v>
      </c>
      <c r="G79" t="s">
        <v>195</v>
      </c>
      <c r="H79">
        <v>-14</v>
      </c>
      <c r="I79">
        <v>4</v>
      </c>
      <c r="J79" t="s">
        <v>181</v>
      </c>
      <c r="K79">
        <v>1</v>
      </c>
      <c r="L79">
        <v>4</v>
      </c>
      <c r="M79" t="s">
        <v>181</v>
      </c>
      <c r="N79">
        <v>-6</v>
      </c>
      <c r="O79">
        <v>4</v>
      </c>
      <c r="P79" t="s">
        <v>216</v>
      </c>
      <c r="Q79">
        <v>2</v>
      </c>
      <c r="R79">
        <v>4</v>
      </c>
      <c r="U79">
        <v>4</v>
      </c>
      <c r="V79" t="s">
        <v>181</v>
      </c>
      <c r="W79">
        <v>-2</v>
      </c>
      <c r="X79">
        <v>4</v>
      </c>
      <c r="Y79" t="s">
        <v>193</v>
      </c>
      <c r="Z79">
        <v>-3</v>
      </c>
      <c r="AA79">
        <v>4</v>
      </c>
      <c r="AB79" t="s">
        <v>193</v>
      </c>
      <c r="AC79">
        <v>16</v>
      </c>
      <c r="AD79">
        <v>4</v>
      </c>
      <c r="AE79" t="s">
        <v>195</v>
      </c>
      <c r="AF79">
        <v>13</v>
      </c>
      <c r="AG79">
        <v>4</v>
      </c>
      <c r="AH79" t="s">
        <v>195</v>
      </c>
      <c r="AI79">
        <v>24</v>
      </c>
      <c r="AJ79">
        <v>4</v>
      </c>
      <c r="AK79" t="s">
        <v>195</v>
      </c>
      <c r="AL79">
        <v>10</v>
      </c>
      <c r="AM79">
        <v>4</v>
      </c>
      <c r="AN79" t="s">
        <v>195</v>
      </c>
      <c r="AO79">
        <v>-11</v>
      </c>
      <c r="AP79">
        <v>4</v>
      </c>
      <c r="AQ79" t="s">
        <v>195</v>
      </c>
      <c r="AR79">
        <v>-14</v>
      </c>
      <c r="AS79">
        <v>4</v>
      </c>
      <c r="AT79" t="s">
        <v>195</v>
      </c>
      <c r="AU79">
        <v>5</v>
      </c>
      <c r="AV79">
        <v>4</v>
      </c>
      <c r="AW79" t="s">
        <v>195</v>
      </c>
      <c r="AX79">
        <v>-11</v>
      </c>
      <c r="AY79">
        <v>4</v>
      </c>
      <c r="AZ79" t="s">
        <v>195</v>
      </c>
      <c r="BA79">
        <v>6</v>
      </c>
      <c r="BB79">
        <v>4</v>
      </c>
    </row>
    <row r="80" spans="1:54" x14ac:dyDescent="0.25">
      <c r="A80" t="s">
        <v>90</v>
      </c>
      <c r="B80">
        <v>-20</v>
      </c>
      <c r="C80">
        <v>1</v>
      </c>
      <c r="D80" t="s">
        <v>97</v>
      </c>
      <c r="E80">
        <v>-3</v>
      </c>
      <c r="F80">
        <v>1</v>
      </c>
      <c r="G80" t="s">
        <v>217</v>
      </c>
      <c r="H80">
        <v>-1</v>
      </c>
      <c r="I80">
        <v>1</v>
      </c>
      <c r="J80" t="s">
        <v>8</v>
      </c>
      <c r="K80">
        <v>-2</v>
      </c>
      <c r="L80">
        <v>1</v>
      </c>
      <c r="M80" t="s">
        <v>8</v>
      </c>
      <c r="N80">
        <v>7</v>
      </c>
      <c r="O80">
        <v>1</v>
      </c>
      <c r="P80" t="s">
        <v>8</v>
      </c>
      <c r="Q80">
        <v>-9</v>
      </c>
      <c r="R80">
        <v>1</v>
      </c>
      <c r="U80">
        <v>1</v>
      </c>
      <c r="V80" t="s">
        <v>90</v>
      </c>
      <c r="W80">
        <v>-1</v>
      </c>
      <c r="X80">
        <v>1</v>
      </c>
      <c r="Y80" t="s">
        <v>185</v>
      </c>
      <c r="Z80">
        <v>-15</v>
      </c>
      <c r="AA80">
        <v>1</v>
      </c>
      <c r="AB80" t="s">
        <v>90</v>
      </c>
      <c r="AC80">
        <v>6</v>
      </c>
      <c r="AD80">
        <v>1</v>
      </c>
      <c r="AE80" t="s">
        <v>90</v>
      </c>
      <c r="AF80">
        <v>-6</v>
      </c>
      <c r="AG80">
        <v>1</v>
      </c>
      <c r="AH80" t="s">
        <v>93</v>
      </c>
      <c r="AI80">
        <v>2</v>
      </c>
      <c r="AJ80">
        <v>1</v>
      </c>
      <c r="AK80" t="s">
        <v>181</v>
      </c>
      <c r="AL80">
        <v>-12</v>
      </c>
      <c r="AM80">
        <v>1</v>
      </c>
      <c r="AN80" t="s">
        <v>97</v>
      </c>
      <c r="AO80">
        <v>-11</v>
      </c>
      <c r="AP80">
        <v>1</v>
      </c>
      <c r="AQ80" t="s">
        <v>186</v>
      </c>
      <c r="AR80">
        <v>1</v>
      </c>
      <c r="AS80">
        <v>1</v>
      </c>
      <c r="AT80" t="s">
        <v>90</v>
      </c>
      <c r="AU80">
        <v>7</v>
      </c>
      <c r="AV80">
        <v>1</v>
      </c>
      <c r="AW80" t="s">
        <v>186</v>
      </c>
      <c r="AX80">
        <v>16</v>
      </c>
      <c r="AY80">
        <v>1</v>
      </c>
      <c r="AZ80" t="s">
        <v>186</v>
      </c>
      <c r="BA80">
        <v>10</v>
      </c>
      <c r="BB80">
        <v>1</v>
      </c>
    </row>
    <row r="81" spans="1:54" x14ac:dyDescent="0.25">
      <c r="A81" t="s">
        <v>22</v>
      </c>
      <c r="B81">
        <v>-20</v>
      </c>
      <c r="C81">
        <v>2</v>
      </c>
      <c r="D81" t="s">
        <v>189</v>
      </c>
      <c r="E81">
        <v>-3</v>
      </c>
      <c r="F81">
        <v>2</v>
      </c>
      <c r="G81" t="s">
        <v>97</v>
      </c>
      <c r="H81">
        <v>-1</v>
      </c>
      <c r="I81">
        <v>2</v>
      </c>
      <c r="J81" t="s">
        <v>195</v>
      </c>
      <c r="K81">
        <v>-2</v>
      </c>
      <c r="L81">
        <v>2</v>
      </c>
      <c r="M81" t="s">
        <v>195</v>
      </c>
      <c r="N81">
        <v>7</v>
      </c>
      <c r="O81">
        <v>2</v>
      </c>
      <c r="P81" t="s">
        <v>195</v>
      </c>
      <c r="Q81">
        <v>-9</v>
      </c>
      <c r="R81">
        <v>2</v>
      </c>
      <c r="U81">
        <v>2</v>
      </c>
      <c r="V81" t="s">
        <v>189</v>
      </c>
      <c r="W81">
        <v>-1</v>
      </c>
      <c r="X81">
        <v>2</v>
      </c>
      <c r="Y81" t="s">
        <v>186</v>
      </c>
      <c r="Z81">
        <v>-15</v>
      </c>
      <c r="AA81">
        <v>2</v>
      </c>
      <c r="AB81" t="s">
        <v>97</v>
      </c>
      <c r="AC81">
        <v>6</v>
      </c>
      <c r="AD81">
        <v>2</v>
      </c>
      <c r="AE81" t="s">
        <v>97</v>
      </c>
      <c r="AF81">
        <v>-6</v>
      </c>
      <c r="AG81">
        <v>2</v>
      </c>
      <c r="AH81" t="s">
        <v>97</v>
      </c>
      <c r="AI81">
        <v>2</v>
      </c>
      <c r="AJ81">
        <v>2</v>
      </c>
      <c r="AK81" t="s">
        <v>97</v>
      </c>
      <c r="AL81">
        <v>-12</v>
      </c>
      <c r="AM81">
        <v>2</v>
      </c>
      <c r="AN81" t="s">
        <v>85</v>
      </c>
      <c r="AO81">
        <v>-11</v>
      </c>
      <c r="AP81">
        <v>2</v>
      </c>
      <c r="AQ81" t="s">
        <v>97</v>
      </c>
      <c r="AR81">
        <v>1</v>
      </c>
      <c r="AS81">
        <v>2</v>
      </c>
      <c r="AT81" t="s">
        <v>97</v>
      </c>
      <c r="AU81">
        <v>7</v>
      </c>
      <c r="AV81">
        <v>2</v>
      </c>
      <c r="AW81" t="s">
        <v>97</v>
      </c>
      <c r="AX81">
        <v>16</v>
      </c>
      <c r="AY81">
        <v>2</v>
      </c>
      <c r="AZ81" t="s">
        <v>58</v>
      </c>
      <c r="BA81">
        <v>10</v>
      </c>
      <c r="BB81">
        <v>2</v>
      </c>
    </row>
    <row r="82" spans="1:54" x14ac:dyDescent="0.25">
      <c r="A82" t="s">
        <v>58</v>
      </c>
      <c r="B82">
        <v>-20</v>
      </c>
      <c r="C82">
        <v>3</v>
      </c>
      <c r="D82" t="s">
        <v>215</v>
      </c>
      <c r="E82">
        <v>-3</v>
      </c>
      <c r="F82">
        <v>3</v>
      </c>
      <c r="G82" t="s">
        <v>65</v>
      </c>
      <c r="H82">
        <v>-1</v>
      </c>
      <c r="I82">
        <v>3</v>
      </c>
      <c r="J82" t="s">
        <v>58</v>
      </c>
      <c r="K82">
        <v>-2</v>
      </c>
      <c r="L82">
        <v>3</v>
      </c>
      <c r="M82" t="s">
        <v>65</v>
      </c>
      <c r="N82">
        <v>7</v>
      </c>
      <c r="O82">
        <v>3</v>
      </c>
      <c r="P82" t="s">
        <v>63</v>
      </c>
      <c r="Q82">
        <v>-9</v>
      </c>
      <c r="R82">
        <v>3</v>
      </c>
      <c r="U82">
        <v>3</v>
      </c>
      <c r="V82" t="s">
        <v>15</v>
      </c>
      <c r="W82">
        <v>-1</v>
      </c>
      <c r="X82">
        <v>3</v>
      </c>
      <c r="Y82" t="s">
        <v>61</v>
      </c>
      <c r="Z82">
        <v>-15</v>
      </c>
      <c r="AA82">
        <v>3</v>
      </c>
      <c r="AB82" t="s">
        <v>15</v>
      </c>
      <c r="AC82">
        <v>6</v>
      </c>
      <c r="AD82">
        <v>3</v>
      </c>
      <c r="AE82" t="s">
        <v>192</v>
      </c>
      <c r="AF82">
        <v>-6</v>
      </c>
      <c r="AG82">
        <v>3</v>
      </c>
      <c r="AH82" t="s">
        <v>192</v>
      </c>
      <c r="AI82">
        <v>2</v>
      </c>
      <c r="AJ82">
        <v>3</v>
      </c>
      <c r="AK82" t="s">
        <v>192</v>
      </c>
      <c r="AL82">
        <v>-12</v>
      </c>
      <c r="AM82">
        <v>3</v>
      </c>
      <c r="AN82" t="s">
        <v>63</v>
      </c>
      <c r="AO82">
        <v>-11</v>
      </c>
      <c r="AP82">
        <v>3</v>
      </c>
      <c r="AQ82" t="s">
        <v>192</v>
      </c>
      <c r="AR82">
        <v>1</v>
      </c>
      <c r="AS82">
        <v>3</v>
      </c>
      <c r="AT82" t="s">
        <v>192</v>
      </c>
      <c r="AU82">
        <v>7</v>
      </c>
      <c r="AV82">
        <v>3</v>
      </c>
      <c r="AW82" t="s">
        <v>192</v>
      </c>
      <c r="AX82">
        <v>16</v>
      </c>
      <c r="AY82">
        <v>3</v>
      </c>
      <c r="AZ82" t="s">
        <v>97</v>
      </c>
      <c r="BA82">
        <v>10</v>
      </c>
      <c r="BB82">
        <v>3</v>
      </c>
    </row>
    <row r="83" spans="1:54" x14ac:dyDescent="0.25">
      <c r="A83" t="s">
        <v>196</v>
      </c>
      <c r="B83">
        <v>-20</v>
      </c>
      <c r="C83">
        <v>4</v>
      </c>
      <c r="D83" t="s">
        <v>196</v>
      </c>
      <c r="E83">
        <v>-3</v>
      </c>
      <c r="F83">
        <v>4</v>
      </c>
      <c r="G83" t="s">
        <v>196</v>
      </c>
      <c r="H83">
        <v>-1</v>
      </c>
      <c r="I83">
        <v>4</v>
      </c>
      <c r="J83" t="s">
        <v>196</v>
      </c>
      <c r="K83">
        <v>-2</v>
      </c>
      <c r="L83">
        <v>4</v>
      </c>
      <c r="M83" t="s">
        <v>196</v>
      </c>
      <c r="N83">
        <v>7</v>
      </c>
      <c r="O83">
        <v>4</v>
      </c>
      <c r="P83" t="s">
        <v>196</v>
      </c>
      <c r="Q83">
        <v>-9</v>
      </c>
      <c r="R83">
        <v>4</v>
      </c>
      <c r="U83">
        <v>4</v>
      </c>
      <c r="V83" t="s">
        <v>196</v>
      </c>
      <c r="W83">
        <v>-1</v>
      </c>
      <c r="X83">
        <v>4</v>
      </c>
      <c r="Y83" t="s">
        <v>196</v>
      </c>
      <c r="Z83">
        <v>-15</v>
      </c>
      <c r="AA83">
        <v>4</v>
      </c>
      <c r="AB83" t="s">
        <v>196</v>
      </c>
      <c r="AC83">
        <v>6</v>
      </c>
      <c r="AD83">
        <v>4</v>
      </c>
      <c r="AE83" t="s">
        <v>196</v>
      </c>
      <c r="AF83">
        <v>-6</v>
      </c>
      <c r="AG83">
        <v>4</v>
      </c>
      <c r="AH83" t="s">
        <v>196</v>
      </c>
      <c r="AI83">
        <v>2</v>
      </c>
      <c r="AJ83">
        <v>4</v>
      </c>
      <c r="AK83" t="s">
        <v>196</v>
      </c>
      <c r="AL83">
        <v>-12</v>
      </c>
      <c r="AM83">
        <v>4</v>
      </c>
      <c r="AN83" t="s">
        <v>196</v>
      </c>
      <c r="AO83">
        <v>-11</v>
      </c>
      <c r="AP83">
        <v>4</v>
      </c>
      <c r="AQ83" t="s">
        <v>196</v>
      </c>
      <c r="AR83">
        <v>1</v>
      </c>
      <c r="AS83">
        <v>4</v>
      </c>
      <c r="AT83" t="s">
        <v>196</v>
      </c>
      <c r="AU83">
        <v>7</v>
      </c>
      <c r="AV83">
        <v>4</v>
      </c>
      <c r="AW83" t="s">
        <v>196</v>
      </c>
      <c r="AX83">
        <v>16</v>
      </c>
      <c r="AY83">
        <v>4</v>
      </c>
      <c r="AZ83" t="s">
        <v>196</v>
      </c>
      <c r="BA83">
        <v>10</v>
      </c>
      <c r="BB83">
        <v>4</v>
      </c>
    </row>
    <row r="84" spans="1:54" x14ac:dyDescent="0.25">
      <c r="A84" t="s">
        <v>225</v>
      </c>
      <c r="B84">
        <v>-15</v>
      </c>
      <c r="C84">
        <v>1</v>
      </c>
      <c r="D84" t="s">
        <v>22</v>
      </c>
      <c r="E84">
        <v>-2</v>
      </c>
      <c r="F84">
        <v>1</v>
      </c>
      <c r="G84" t="s">
        <v>22</v>
      </c>
      <c r="H84">
        <v>-21</v>
      </c>
      <c r="I84">
        <v>1</v>
      </c>
      <c r="J84" t="s">
        <v>22</v>
      </c>
      <c r="K84">
        <v>3</v>
      </c>
      <c r="L84">
        <v>1</v>
      </c>
      <c r="M84" t="s">
        <v>185</v>
      </c>
      <c r="N84">
        <v>7</v>
      </c>
      <c r="O84">
        <v>1</v>
      </c>
      <c r="P84" t="s">
        <v>53</v>
      </c>
      <c r="Q84">
        <v>-4</v>
      </c>
      <c r="R84">
        <v>1</v>
      </c>
      <c r="U84">
        <v>1</v>
      </c>
      <c r="V84" t="s">
        <v>8</v>
      </c>
      <c r="W84">
        <v>10</v>
      </c>
      <c r="X84">
        <v>1</v>
      </c>
      <c r="Y84" t="s">
        <v>8</v>
      </c>
      <c r="Z84">
        <v>-7</v>
      </c>
      <c r="AA84">
        <v>1</v>
      </c>
      <c r="AB84" t="s">
        <v>8</v>
      </c>
      <c r="AC84">
        <v>-13</v>
      </c>
      <c r="AD84">
        <v>1</v>
      </c>
      <c r="AE84" t="s">
        <v>8</v>
      </c>
      <c r="AF84">
        <v>12</v>
      </c>
      <c r="AG84">
        <v>1</v>
      </c>
      <c r="AH84" t="s">
        <v>8</v>
      </c>
      <c r="AI84">
        <v>-1</v>
      </c>
      <c r="AJ84">
        <v>1</v>
      </c>
      <c r="AK84" t="s">
        <v>8</v>
      </c>
      <c r="AL84">
        <v>5</v>
      </c>
      <c r="AM84">
        <v>1</v>
      </c>
      <c r="AN84" t="s">
        <v>8</v>
      </c>
      <c r="AO84">
        <v>11</v>
      </c>
      <c r="AP84">
        <v>1</v>
      </c>
      <c r="AQ84" t="s">
        <v>8</v>
      </c>
      <c r="AR84">
        <v>-2</v>
      </c>
      <c r="AS84">
        <v>1</v>
      </c>
      <c r="AT84" t="s">
        <v>8</v>
      </c>
      <c r="AU84">
        <v>3</v>
      </c>
      <c r="AV84">
        <v>1</v>
      </c>
      <c r="AW84" t="s">
        <v>8</v>
      </c>
      <c r="AX84">
        <v>15</v>
      </c>
      <c r="AY84">
        <v>1</v>
      </c>
      <c r="AZ84" t="s">
        <v>8</v>
      </c>
      <c r="BA84">
        <v>-1</v>
      </c>
      <c r="BB84">
        <v>1</v>
      </c>
    </row>
    <row r="85" spans="1:54" x14ac:dyDescent="0.25">
      <c r="A85" t="s">
        <v>217</v>
      </c>
      <c r="B85">
        <v>-15</v>
      </c>
      <c r="C85">
        <v>2</v>
      </c>
      <c r="D85" t="s">
        <v>227</v>
      </c>
      <c r="E85">
        <v>-2</v>
      </c>
      <c r="F85">
        <v>2</v>
      </c>
      <c r="G85" t="s">
        <v>8</v>
      </c>
      <c r="H85">
        <v>-21</v>
      </c>
      <c r="I85">
        <v>2</v>
      </c>
      <c r="J85" t="s">
        <v>227</v>
      </c>
      <c r="K85">
        <v>3</v>
      </c>
      <c r="L85">
        <v>2</v>
      </c>
      <c r="M85" t="s">
        <v>15</v>
      </c>
      <c r="N85">
        <v>7</v>
      </c>
      <c r="O85">
        <v>2</v>
      </c>
      <c r="P85" t="s">
        <v>15</v>
      </c>
      <c r="Q85">
        <v>-4</v>
      </c>
      <c r="R85">
        <v>2</v>
      </c>
      <c r="U85">
        <v>2</v>
      </c>
      <c r="V85" t="s">
        <v>227</v>
      </c>
      <c r="W85">
        <v>10</v>
      </c>
      <c r="X85">
        <v>2</v>
      </c>
      <c r="Y85" t="s">
        <v>227</v>
      </c>
      <c r="Z85">
        <v>-7</v>
      </c>
      <c r="AA85">
        <v>2</v>
      </c>
      <c r="AB85" t="s">
        <v>227</v>
      </c>
      <c r="AC85">
        <v>-13</v>
      </c>
      <c r="AD85">
        <v>2</v>
      </c>
      <c r="AE85" t="s">
        <v>61</v>
      </c>
      <c r="AF85">
        <v>12</v>
      </c>
      <c r="AG85">
        <v>2</v>
      </c>
      <c r="AH85" t="s">
        <v>61</v>
      </c>
      <c r="AI85">
        <v>-1</v>
      </c>
      <c r="AJ85">
        <v>2</v>
      </c>
      <c r="AK85" t="s">
        <v>61</v>
      </c>
      <c r="AL85">
        <v>5</v>
      </c>
      <c r="AM85">
        <v>2</v>
      </c>
      <c r="AN85" t="s">
        <v>181</v>
      </c>
      <c r="AO85">
        <v>11</v>
      </c>
      <c r="AP85">
        <v>2</v>
      </c>
      <c r="AQ85" t="s">
        <v>189</v>
      </c>
      <c r="AR85">
        <v>-2</v>
      </c>
      <c r="AS85">
        <v>2</v>
      </c>
      <c r="AT85" t="s">
        <v>15</v>
      </c>
      <c r="AU85">
        <v>3</v>
      </c>
      <c r="AV85">
        <v>2</v>
      </c>
      <c r="AW85" t="s">
        <v>15</v>
      </c>
      <c r="AX85">
        <v>15</v>
      </c>
      <c r="AY85">
        <v>2</v>
      </c>
      <c r="AZ85" t="s">
        <v>61</v>
      </c>
      <c r="BA85">
        <v>-1</v>
      </c>
      <c r="BB85">
        <v>2</v>
      </c>
    </row>
    <row r="86" spans="1:54" x14ac:dyDescent="0.25">
      <c r="A86" t="s">
        <v>227</v>
      </c>
      <c r="B86">
        <v>-15</v>
      </c>
      <c r="C86">
        <v>3</v>
      </c>
      <c r="D86" t="s">
        <v>63</v>
      </c>
      <c r="E86">
        <v>-2</v>
      </c>
      <c r="F86">
        <v>3</v>
      </c>
      <c r="G86" t="s">
        <v>215</v>
      </c>
      <c r="H86">
        <v>-21</v>
      </c>
      <c r="I86">
        <v>3</v>
      </c>
      <c r="J86" t="s">
        <v>15</v>
      </c>
      <c r="K86">
        <v>3</v>
      </c>
      <c r="L86">
        <v>3</v>
      </c>
      <c r="M86" t="s">
        <v>63</v>
      </c>
      <c r="N86">
        <v>7</v>
      </c>
      <c r="O86">
        <v>3</v>
      </c>
      <c r="P86" t="s">
        <v>181</v>
      </c>
      <c r="Q86">
        <v>-4</v>
      </c>
      <c r="R86">
        <v>3</v>
      </c>
      <c r="U86">
        <v>3</v>
      </c>
      <c r="V86" t="s">
        <v>58</v>
      </c>
      <c r="W86">
        <v>10</v>
      </c>
      <c r="X86">
        <v>3</v>
      </c>
      <c r="Y86" t="s">
        <v>58</v>
      </c>
      <c r="Z86">
        <v>-7</v>
      </c>
      <c r="AA86">
        <v>3</v>
      </c>
      <c r="AB86" t="s">
        <v>61</v>
      </c>
      <c r="AC86">
        <v>-13</v>
      </c>
      <c r="AD86">
        <v>3</v>
      </c>
      <c r="AE86" t="s">
        <v>15</v>
      </c>
      <c r="AF86">
        <v>12</v>
      </c>
      <c r="AG86">
        <v>3</v>
      </c>
      <c r="AH86" t="s">
        <v>15</v>
      </c>
      <c r="AI86">
        <v>-1</v>
      </c>
      <c r="AJ86">
        <v>3</v>
      </c>
      <c r="AK86" t="s">
        <v>85</v>
      </c>
      <c r="AL86">
        <v>5</v>
      </c>
      <c r="AM86">
        <v>3</v>
      </c>
      <c r="AN86" t="s">
        <v>192</v>
      </c>
      <c r="AO86">
        <v>11</v>
      </c>
      <c r="AP86">
        <v>3</v>
      </c>
      <c r="AQ86" t="s">
        <v>15</v>
      </c>
      <c r="AR86">
        <v>-2</v>
      </c>
      <c r="AS86">
        <v>3</v>
      </c>
      <c r="AT86" t="s">
        <v>181</v>
      </c>
      <c r="AU86">
        <v>3</v>
      </c>
      <c r="AV86">
        <v>3</v>
      </c>
      <c r="AW86" t="s">
        <v>181</v>
      </c>
      <c r="AX86">
        <v>15</v>
      </c>
      <c r="AY86">
        <v>3</v>
      </c>
      <c r="AZ86" t="s">
        <v>63</v>
      </c>
      <c r="BA86">
        <v>-1</v>
      </c>
      <c r="BB86">
        <v>3</v>
      </c>
    </row>
    <row r="87" spans="1:54" x14ac:dyDescent="0.25">
      <c r="A87" t="s">
        <v>8</v>
      </c>
      <c r="B87">
        <v>-15</v>
      </c>
      <c r="C87">
        <v>4</v>
      </c>
      <c r="D87" t="s">
        <v>181</v>
      </c>
      <c r="E87">
        <v>-2</v>
      </c>
      <c r="F87">
        <v>4</v>
      </c>
      <c r="G87" t="s">
        <v>174</v>
      </c>
      <c r="H87">
        <v>-21</v>
      </c>
      <c r="I87">
        <v>4</v>
      </c>
      <c r="J87" t="s">
        <v>174</v>
      </c>
      <c r="K87">
        <v>3</v>
      </c>
      <c r="L87">
        <v>4</v>
      </c>
      <c r="M87" t="s">
        <v>174</v>
      </c>
      <c r="N87">
        <v>7</v>
      </c>
      <c r="O87">
        <v>4</v>
      </c>
      <c r="P87" t="s">
        <v>174</v>
      </c>
      <c r="Q87">
        <v>-4</v>
      </c>
      <c r="R87">
        <v>4</v>
      </c>
      <c r="U87">
        <v>4</v>
      </c>
      <c r="V87" t="s">
        <v>174</v>
      </c>
      <c r="W87">
        <v>10</v>
      </c>
      <c r="X87">
        <v>4</v>
      </c>
      <c r="Y87" t="s">
        <v>174</v>
      </c>
      <c r="Z87">
        <v>-7</v>
      </c>
      <c r="AA87">
        <v>4</v>
      </c>
      <c r="AB87" t="s">
        <v>174</v>
      </c>
      <c r="AC87">
        <v>-13</v>
      </c>
      <c r="AD87">
        <v>4</v>
      </c>
      <c r="AE87" t="s">
        <v>174</v>
      </c>
      <c r="AF87">
        <v>12</v>
      </c>
      <c r="AG87">
        <v>4</v>
      </c>
      <c r="AH87" t="s">
        <v>174</v>
      </c>
      <c r="AI87">
        <v>-1</v>
      </c>
      <c r="AJ87">
        <v>4</v>
      </c>
      <c r="AK87" t="s">
        <v>174</v>
      </c>
      <c r="AL87">
        <v>5</v>
      </c>
      <c r="AM87">
        <v>4</v>
      </c>
      <c r="AN87" t="s">
        <v>174</v>
      </c>
      <c r="AO87">
        <v>11</v>
      </c>
      <c r="AP87">
        <v>4</v>
      </c>
      <c r="AQ87" t="s">
        <v>174</v>
      </c>
      <c r="AR87">
        <v>-2</v>
      </c>
      <c r="AS87">
        <v>4</v>
      </c>
      <c r="AT87" t="s">
        <v>174</v>
      </c>
      <c r="AU87">
        <v>3</v>
      </c>
      <c r="AV87">
        <v>4</v>
      </c>
      <c r="AW87" t="s">
        <v>174</v>
      </c>
      <c r="AX87">
        <v>15</v>
      </c>
      <c r="AY87">
        <v>4</v>
      </c>
      <c r="AZ87" t="s">
        <v>174</v>
      </c>
      <c r="BA87">
        <v>-1</v>
      </c>
      <c r="BB87">
        <v>4</v>
      </c>
    </row>
    <row r="88" spans="1:54" x14ac:dyDescent="0.25">
      <c r="A88" t="s">
        <v>214</v>
      </c>
      <c r="B88">
        <v>-7</v>
      </c>
      <c r="C88">
        <v>1</v>
      </c>
      <c r="D88" t="s">
        <v>90</v>
      </c>
      <c r="E88">
        <v>1</v>
      </c>
      <c r="F88">
        <v>1</v>
      </c>
      <c r="G88" t="s">
        <v>90</v>
      </c>
      <c r="H88">
        <v>-1</v>
      </c>
      <c r="I88">
        <v>1</v>
      </c>
      <c r="J88" t="s">
        <v>90</v>
      </c>
      <c r="K88">
        <v>3</v>
      </c>
      <c r="L88">
        <v>1</v>
      </c>
      <c r="M88" t="s">
        <v>90</v>
      </c>
      <c r="N88">
        <v>17</v>
      </c>
      <c r="O88">
        <v>1</v>
      </c>
      <c r="P88" t="s">
        <v>90</v>
      </c>
      <c r="Q88">
        <v>0</v>
      </c>
      <c r="R88">
        <v>1</v>
      </c>
      <c r="U88">
        <v>1</v>
      </c>
      <c r="V88" t="s">
        <v>185</v>
      </c>
      <c r="W88">
        <v>6</v>
      </c>
      <c r="X88">
        <v>1</v>
      </c>
      <c r="Y88" t="s">
        <v>22</v>
      </c>
      <c r="Z88">
        <v>-9</v>
      </c>
      <c r="AA88">
        <v>1</v>
      </c>
      <c r="AB88" t="s">
        <v>185</v>
      </c>
      <c r="AC88">
        <v>-5</v>
      </c>
      <c r="AD88">
        <v>1</v>
      </c>
      <c r="AE88" t="s">
        <v>93</v>
      </c>
      <c r="AF88">
        <v>-2</v>
      </c>
      <c r="AG88">
        <v>1</v>
      </c>
      <c r="AH88" t="s">
        <v>22</v>
      </c>
      <c r="AI88">
        <v>4</v>
      </c>
      <c r="AJ88">
        <v>1</v>
      </c>
      <c r="AK88" t="s">
        <v>227</v>
      </c>
      <c r="AL88">
        <v>12</v>
      </c>
      <c r="AM88">
        <v>1</v>
      </c>
      <c r="AN88" t="s">
        <v>227</v>
      </c>
      <c r="AO88">
        <v>1</v>
      </c>
      <c r="AP88">
        <v>1</v>
      </c>
      <c r="AQ88" t="s">
        <v>185</v>
      </c>
      <c r="AR88">
        <v>-18</v>
      </c>
      <c r="AS88">
        <v>1</v>
      </c>
      <c r="AT88" t="s">
        <v>61</v>
      </c>
      <c r="AU88">
        <v>23</v>
      </c>
      <c r="AV88">
        <v>1</v>
      </c>
      <c r="AW88" t="s">
        <v>61</v>
      </c>
      <c r="AX88">
        <v>2</v>
      </c>
      <c r="AY88">
        <v>1</v>
      </c>
      <c r="AZ88" t="s">
        <v>90</v>
      </c>
      <c r="BA88">
        <v>6</v>
      </c>
      <c r="BB88">
        <v>1</v>
      </c>
    </row>
    <row r="89" spans="1:54" x14ac:dyDescent="0.25">
      <c r="A89" t="s">
        <v>189</v>
      </c>
      <c r="B89">
        <v>-7</v>
      </c>
      <c r="C89">
        <v>2</v>
      </c>
      <c r="D89" t="s">
        <v>58</v>
      </c>
      <c r="E89">
        <v>1</v>
      </c>
      <c r="F89">
        <v>2</v>
      </c>
      <c r="G89" t="s">
        <v>58</v>
      </c>
      <c r="H89">
        <v>-1</v>
      </c>
      <c r="I89">
        <v>2</v>
      </c>
      <c r="J89" t="s">
        <v>97</v>
      </c>
      <c r="K89">
        <v>3</v>
      </c>
      <c r="L89">
        <v>2</v>
      </c>
      <c r="M89" t="s">
        <v>97</v>
      </c>
      <c r="N89">
        <v>17</v>
      </c>
      <c r="O89">
        <v>2</v>
      </c>
      <c r="P89" t="s">
        <v>97</v>
      </c>
      <c r="Q89">
        <v>0</v>
      </c>
      <c r="R89">
        <v>2</v>
      </c>
      <c r="U89">
        <v>2</v>
      </c>
      <c r="V89" t="s">
        <v>97</v>
      </c>
      <c r="W89">
        <v>6</v>
      </c>
      <c r="X89">
        <v>2</v>
      </c>
      <c r="Y89" t="s">
        <v>97</v>
      </c>
      <c r="Z89">
        <v>-9</v>
      </c>
      <c r="AA89">
        <v>2</v>
      </c>
      <c r="AB89" t="s">
        <v>186</v>
      </c>
      <c r="AC89">
        <v>-5</v>
      </c>
      <c r="AD89">
        <v>2</v>
      </c>
      <c r="AE89" t="s">
        <v>227</v>
      </c>
      <c r="AF89">
        <v>-2</v>
      </c>
      <c r="AG89">
        <v>2</v>
      </c>
      <c r="AH89" t="s">
        <v>227</v>
      </c>
      <c r="AI89">
        <v>4</v>
      </c>
      <c r="AJ89">
        <v>2</v>
      </c>
      <c r="AK89" t="s">
        <v>15</v>
      </c>
      <c r="AL89">
        <v>12</v>
      </c>
      <c r="AM89">
        <v>2</v>
      </c>
      <c r="AN89" t="s">
        <v>15</v>
      </c>
      <c r="AO89">
        <v>1</v>
      </c>
      <c r="AP89">
        <v>2</v>
      </c>
      <c r="AQ89" t="s">
        <v>61</v>
      </c>
      <c r="AR89">
        <v>-18</v>
      </c>
      <c r="AS89">
        <v>2</v>
      </c>
      <c r="AT89" t="s">
        <v>189</v>
      </c>
      <c r="AU89">
        <v>23</v>
      </c>
      <c r="AV89">
        <v>2</v>
      </c>
      <c r="AW89" t="s">
        <v>189</v>
      </c>
      <c r="AX89">
        <v>2</v>
      </c>
      <c r="AY89">
        <v>2</v>
      </c>
      <c r="AZ89" t="s">
        <v>189</v>
      </c>
      <c r="BA89">
        <v>6</v>
      </c>
      <c r="BB89">
        <v>2</v>
      </c>
    </row>
    <row r="90" spans="1:54" x14ac:dyDescent="0.25">
      <c r="A90" t="s">
        <v>15</v>
      </c>
      <c r="B90">
        <v>-7</v>
      </c>
      <c r="C90">
        <v>3</v>
      </c>
      <c r="D90" t="s">
        <v>15</v>
      </c>
      <c r="E90">
        <v>1</v>
      </c>
      <c r="F90">
        <v>3</v>
      </c>
      <c r="G90" t="s">
        <v>189</v>
      </c>
      <c r="H90">
        <v>-1</v>
      </c>
      <c r="I90">
        <v>3</v>
      </c>
      <c r="J90" t="s">
        <v>215</v>
      </c>
      <c r="K90">
        <v>3</v>
      </c>
      <c r="L90">
        <v>3</v>
      </c>
      <c r="M90" t="s">
        <v>215</v>
      </c>
      <c r="N90">
        <v>17</v>
      </c>
      <c r="O90">
        <v>3</v>
      </c>
      <c r="P90" t="s">
        <v>215</v>
      </c>
      <c r="Q90">
        <v>0</v>
      </c>
      <c r="R90">
        <v>3</v>
      </c>
      <c r="U90">
        <v>3</v>
      </c>
      <c r="V90" t="s">
        <v>195</v>
      </c>
      <c r="W90">
        <v>6</v>
      </c>
      <c r="X90">
        <v>3</v>
      </c>
      <c r="Y90" t="s">
        <v>215</v>
      </c>
      <c r="Z90">
        <v>-9</v>
      </c>
      <c r="AA90">
        <v>3</v>
      </c>
      <c r="AB90" t="s">
        <v>215</v>
      </c>
      <c r="AC90">
        <v>-5</v>
      </c>
      <c r="AD90">
        <v>3</v>
      </c>
      <c r="AE90" t="s">
        <v>215</v>
      </c>
      <c r="AF90">
        <v>-2</v>
      </c>
      <c r="AG90">
        <v>3</v>
      </c>
      <c r="AH90" t="s">
        <v>215</v>
      </c>
      <c r="AI90">
        <v>4</v>
      </c>
      <c r="AJ90">
        <v>3</v>
      </c>
      <c r="AK90" t="s">
        <v>215</v>
      </c>
      <c r="AL90">
        <v>12</v>
      </c>
      <c r="AM90">
        <v>3</v>
      </c>
      <c r="AN90" t="s">
        <v>215</v>
      </c>
      <c r="AO90">
        <v>1</v>
      </c>
      <c r="AP90">
        <v>3</v>
      </c>
      <c r="AQ90" t="s">
        <v>215</v>
      </c>
      <c r="AR90">
        <v>-18</v>
      </c>
      <c r="AS90">
        <v>3</v>
      </c>
      <c r="AT90" t="s">
        <v>215</v>
      </c>
      <c r="AU90">
        <v>23</v>
      </c>
      <c r="AV90">
        <v>3</v>
      </c>
      <c r="AW90" t="s">
        <v>215</v>
      </c>
      <c r="AX90">
        <v>2</v>
      </c>
      <c r="AY90">
        <v>3</v>
      </c>
      <c r="AZ90" t="s">
        <v>215</v>
      </c>
      <c r="BA90">
        <v>6</v>
      </c>
      <c r="BB90">
        <v>3</v>
      </c>
    </row>
    <row r="91" spans="1:54" x14ac:dyDescent="0.25">
      <c r="A91" t="s">
        <v>12</v>
      </c>
      <c r="B91">
        <v>-7</v>
      </c>
      <c r="C91">
        <v>4</v>
      </c>
      <c r="D91" t="s">
        <v>12</v>
      </c>
      <c r="E91">
        <v>1</v>
      </c>
      <c r="F91">
        <v>4</v>
      </c>
      <c r="G91" t="s">
        <v>12</v>
      </c>
      <c r="H91">
        <v>-1</v>
      </c>
      <c r="I91">
        <v>4</v>
      </c>
      <c r="J91" t="s">
        <v>12</v>
      </c>
      <c r="K91">
        <v>3</v>
      </c>
      <c r="L91">
        <v>4</v>
      </c>
      <c r="M91" t="s">
        <v>12</v>
      </c>
      <c r="N91">
        <v>17</v>
      </c>
      <c r="O91">
        <v>4</v>
      </c>
      <c r="P91" t="s">
        <v>12</v>
      </c>
      <c r="Q91">
        <v>0</v>
      </c>
      <c r="R91">
        <v>4</v>
      </c>
      <c r="U91">
        <v>4</v>
      </c>
      <c r="V91" t="s">
        <v>12</v>
      </c>
      <c r="W91">
        <v>6</v>
      </c>
      <c r="X91">
        <v>4</v>
      </c>
      <c r="Y91" t="s">
        <v>12</v>
      </c>
      <c r="Z91">
        <v>-9</v>
      </c>
      <c r="AA91">
        <v>4</v>
      </c>
      <c r="AB91" t="s">
        <v>12</v>
      </c>
      <c r="AC91">
        <v>-5</v>
      </c>
      <c r="AD91">
        <v>4</v>
      </c>
      <c r="AE91" t="s">
        <v>12</v>
      </c>
      <c r="AF91">
        <v>-2</v>
      </c>
      <c r="AG91">
        <v>4</v>
      </c>
      <c r="AH91" t="s">
        <v>12</v>
      </c>
      <c r="AI91">
        <v>4</v>
      </c>
      <c r="AJ91">
        <v>4</v>
      </c>
      <c r="AK91" t="s">
        <v>12</v>
      </c>
      <c r="AL91">
        <v>12</v>
      </c>
      <c r="AM91">
        <v>4</v>
      </c>
      <c r="AN91" t="s">
        <v>12</v>
      </c>
      <c r="AO91">
        <v>1</v>
      </c>
      <c r="AP91">
        <v>4</v>
      </c>
      <c r="AQ91" t="s">
        <v>12</v>
      </c>
      <c r="AR91">
        <v>-18</v>
      </c>
      <c r="AS91">
        <v>4</v>
      </c>
      <c r="AT91" t="s">
        <v>12</v>
      </c>
      <c r="AU91">
        <v>23</v>
      </c>
      <c r="AV91">
        <v>4</v>
      </c>
      <c r="AW91" t="s">
        <v>12</v>
      </c>
      <c r="AX91">
        <v>2</v>
      </c>
      <c r="AY91">
        <v>4</v>
      </c>
      <c r="AZ91" t="s">
        <v>12</v>
      </c>
      <c r="BA91">
        <v>6</v>
      </c>
      <c r="BB91">
        <v>4</v>
      </c>
    </row>
  </sheetData>
  <sortState xmlns:xlrd2="http://schemas.microsoft.com/office/spreadsheetml/2017/richdata2" ref="A2:Z72">
    <sortCondition ref="B2:B72"/>
    <sortCondition ref="A2:A7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195"/>
  <sheetViews>
    <sheetView topLeftCell="A76" workbookViewId="0">
      <selection activeCell="A90" sqref="A90:D90"/>
    </sheetView>
  </sheetViews>
  <sheetFormatPr defaultRowHeight="15" x14ac:dyDescent="0.25"/>
  <cols>
    <col min="1" max="1" width="20.140625" bestFit="1" customWidth="1"/>
    <col min="3" max="3" width="13.85546875" bestFit="1" customWidth="1"/>
    <col min="4" max="4" width="9" bestFit="1" customWidth="1"/>
    <col min="5" max="5" width="15.28515625" bestFit="1" customWidth="1"/>
    <col min="6" max="6" width="3.85546875" bestFit="1" customWidth="1"/>
    <col min="7" max="7" width="8.5703125" bestFit="1" customWidth="1"/>
    <col min="8" max="8" width="11.85546875" bestFit="1" customWidth="1"/>
    <col min="9" max="9" width="15.42578125" bestFit="1" customWidth="1"/>
    <col min="10" max="10" width="0.85546875" hidden="1" customWidth="1"/>
    <col min="11" max="11" width="16.42578125" bestFit="1" customWidth="1"/>
    <col min="12" max="12" width="0" hidden="1" customWidth="1"/>
    <col min="13" max="13" width="18.5703125" bestFit="1" customWidth="1"/>
    <col min="14" max="14" width="16.7109375" bestFit="1" customWidth="1"/>
    <col min="15" max="15" width="15.28515625" bestFit="1" customWidth="1"/>
  </cols>
  <sheetData>
    <row r="2" spans="1:18" x14ac:dyDescent="0.25">
      <c r="A2" s="1" t="s">
        <v>359</v>
      </c>
      <c r="B2" t="str">
        <f>C2&amp;" "&amp;D2</f>
        <v>Leigh Adams</v>
      </c>
      <c r="C2" t="s">
        <v>364</v>
      </c>
      <c r="D2" t="s">
        <v>365</v>
      </c>
      <c r="G2" s="24"/>
      <c r="H2" s="24"/>
      <c r="I2" s="13" t="s">
        <v>218</v>
      </c>
      <c r="K2" s="33" t="s">
        <v>417</v>
      </c>
      <c r="M2" s="33" t="s">
        <v>417</v>
      </c>
      <c r="N2" s="1" t="s">
        <v>315</v>
      </c>
      <c r="O2" s="7">
        <f>_xlfn.XMATCH(N2,$A$2:$A$170,0)</f>
        <v>5</v>
      </c>
      <c r="R2" t="e" cm="1">
        <f t="array" ref="R2">match</f>
        <v>#NAME?</v>
      </c>
    </row>
    <row r="3" spans="1:18" x14ac:dyDescent="0.25">
      <c r="A3" s="1" t="s">
        <v>218</v>
      </c>
      <c r="B3" t="str">
        <f t="shared" ref="B3:B65" si="0">C3&amp;" "&amp;D3</f>
        <v>Malcolm Allen</v>
      </c>
      <c r="C3" t="s">
        <v>366</v>
      </c>
      <c r="D3" t="s">
        <v>447</v>
      </c>
      <c r="G3" s="24"/>
      <c r="H3" s="25"/>
      <c r="I3" s="13" t="s">
        <v>417</v>
      </c>
      <c r="K3" s="33" t="s">
        <v>315</v>
      </c>
      <c r="M3" s="33" t="s">
        <v>315</v>
      </c>
      <c r="N3" s="1" t="s">
        <v>214</v>
      </c>
      <c r="O3" s="7">
        <f>_xlfn.XMATCH(N3,$A$2:$A$170,0)</f>
        <v>6</v>
      </c>
    </row>
    <row r="4" spans="1:18" x14ac:dyDescent="0.25">
      <c r="A4" s="1" t="s">
        <v>417</v>
      </c>
      <c r="B4" t="str">
        <f t="shared" si="0"/>
        <v>Ian Andrae</v>
      </c>
      <c r="C4" t="s">
        <v>88</v>
      </c>
      <c r="D4" t="s">
        <v>416</v>
      </c>
      <c r="G4" s="24"/>
      <c r="H4" s="24"/>
      <c r="I4" s="13" t="s">
        <v>315</v>
      </c>
      <c r="K4" s="33" t="s">
        <v>214</v>
      </c>
      <c r="M4" s="33" t="s">
        <v>214</v>
      </c>
      <c r="N4" s="1" t="s">
        <v>552</v>
      </c>
      <c r="O4" s="7">
        <f>_xlfn.XMATCH(N4,$A$2:$A$170,0)</f>
        <v>11</v>
      </c>
    </row>
    <row r="5" spans="1:18" x14ac:dyDescent="0.25">
      <c r="A5" s="1" t="s">
        <v>8</v>
      </c>
      <c r="B5" t="str">
        <f t="shared" si="0"/>
        <v>Warwick Armour</v>
      </c>
      <c r="C5" s="24" t="s">
        <v>6</v>
      </c>
      <c r="D5" t="s">
        <v>7</v>
      </c>
      <c r="G5" s="24" t="s">
        <v>662</v>
      </c>
      <c r="H5" s="24" t="s">
        <v>663</v>
      </c>
      <c r="I5" s="13" t="s">
        <v>214</v>
      </c>
      <c r="K5" s="33" t="s">
        <v>562</v>
      </c>
      <c r="M5" s="33" t="s">
        <v>562</v>
      </c>
      <c r="N5" s="1" t="s">
        <v>12</v>
      </c>
      <c r="O5" s="7">
        <f>_xlfn.XMATCH(N5,$A$2:$A$170,0)</f>
        <v>13</v>
      </c>
    </row>
    <row r="6" spans="1:18" x14ac:dyDescent="0.25">
      <c r="A6" s="1" t="s">
        <v>315</v>
      </c>
      <c r="B6" t="str">
        <f t="shared" si="0"/>
        <v>Greg Arnfield</v>
      </c>
      <c r="C6" s="24" t="s">
        <v>368</v>
      </c>
      <c r="D6" t="s">
        <v>369</v>
      </c>
      <c r="G6" s="24" t="s">
        <v>664</v>
      </c>
      <c r="H6" s="24" t="s">
        <v>665</v>
      </c>
      <c r="I6" s="13" t="s">
        <v>552</v>
      </c>
      <c r="K6" s="33" t="s">
        <v>552</v>
      </c>
      <c r="M6" s="33" t="s">
        <v>552</v>
      </c>
      <c r="N6" s="1" t="s">
        <v>18</v>
      </c>
      <c r="O6" s="7">
        <f>_xlfn.XMATCH(N6,$A$2:$A$170,0)</f>
        <v>17</v>
      </c>
    </row>
    <row r="7" spans="1:18" x14ac:dyDescent="0.25">
      <c r="A7" s="1" t="s">
        <v>214</v>
      </c>
      <c r="B7" t="str">
        <f t="shared" si="0"/>
        <v>Bruce Bate</v>
      </c>
      <c r="C7" s="24" t="s">
        <v>121</v>
      </c>
      <c r="D7" t="s">
        <v>156</v>
      </c>
      <c r="G7" s="24" t="s">
        <v>594</v>
      </c>
      <c r="H7" s="24" t="s">
        <v>566</v>
      </c>
      <c r="I7" s="13" t="s">
        <v>12</v>
      </c>
      <c r="K7" s="33" t="s">
        <v>12</v>
      </c>
      <c r="M7" s="33" t="s">
        <v>12</v>
      </c>
      <c r="N7" s="1" t="s">
        <v>518</v>
      </c>
      <c r="O7" s="7">
        <f>_xlfn.XMATCH(N7,$A$2:$A$170,0)</f>
        <v>21</v>
      </c>
    </row>
    <row r="8" spans="1:18" x14ac:dyDescent="0.25">
      <c r="A8" s="1" t="s">
        <v>345</v>
      </c>
      <c r="B8" t="str">
        <f t="shared" si="0"/>
        <v>Lionel Bates</v>
      </c>
      <c r="C8" s="24" t="s">
        <v>317</v>
      </c>
      <c r="D8" t="s">
        <v>316</v>
      </c>
      <c r="G8" t="s">
        <v>669</v>
      </c>
      <c r="H8" t="s">
        <v>681</v>
      </c>
      <c r="I8" s="13" t="s">
        <v>15</v>
      </c>
      <c r="K8" s="33" t="s">
        <v>15</v>
      </c>
      <c r="M8" s="33" t="s">
        <v>15</v>
      </c>
      <c r="N8" s="1" t="s">
        <v>482</v>
      </c>
      <c r="O8" s="7">
        <f>_xlfn.XMATCH(N8,$A$2:$A$170,0)</f>
        <v>22</v>
      </c>
    </row>
    <row r="9" spans="1:18" x14ac:dyDescent="0.25">
      <c r="A9" s="1" t="s">
        <v>644</v>
      </c>
      <c r="B9" t="str">
        <f t="shared" si="0"/>
        <v>Lucie Bayer</v>
      </c>
      <c r="C9" t="s">
        <v>662</v>
      </c>
      <c r="D9" t="s">
        <v>663</v>
      </c>
      <c r="G9" s="24" t="s">
        <v>666</v>
      </c>
      <c r="H9" s="24" t="s">
        <v>667</v>
      </c>
      <c r="I9" s="13" t="s">
        <v>18</v>
      </c>
      <c r="K9" s="33" t="s">
        <v>18</v>
      </c>
      <c r="M9" s="33" t="s">
        <v>18</v>
      </c>
      <c r="N9" s="1" t="s">
        <v>519</v>
      </c>
      <c r="O9" s="7">
        <f>_xlfn.XMATCH(N9,$A$2:$A$170,0)</f>
        <v>37</v>
      </c>
    </row>
    <row r="10" spans="1:18" x14ac:dyDescent="0.25">
      <c r="A10" s="1" t="s">
        <v>562</v>
      </c>
      <c r="B10" t="str">
        <f t="shared" si="0"/>
        <v>Barry Beaumont</v>
      </c>
      <c r="C10" s="24" t="s">
        <v>438</v>
      </c>
      <c r="D10" t="s">
        <v>561</v>
      </c>
      <c r="G10" s="24" t="s">
        <v>668</v>
      </c>
      <c r="H10" s="24" t="s">
        <v>667</v>
      </c>
      <c r="I10" s="13" t="s">
        <v>482</v>
      </c>
      <c r="K10" s="33" t="s">
        <v>482</v>
      </c>
      <c r="M10" s="33" t="s">
        <v>482</v>
      </c>
      <c r="N10" s="1" t="s">
        <v>460</v>
      </c>
      <c r="O10" s="7">
        <f>_xlfn.XMATCH(N10,$A$2:$A$170,0)</f>
        <v>38</v>
      </c>
    </row>
    <row r="11" spans="1:18" x14ac:dyDescent="0.25">
      <c r="A11" s="1" t="s">
        <v>450</v>
      </c>
      <c r="B11" t="str">
        <f t="shared" si="0"/>
        <v>Laurie Begnini</v>
      </c>
      <c r="C11" t="s">
        <v>448</v>
      </c>
      <c r="D11" t="s">
        <v>449</v>
      </c>
      <c r="G11" s="24" t="s">
        <v>669</v>
      </c>
      <c r="H11" s="25" t="s">
        <v>670</v>
      </c>
      <c r="I11" s="13" t="s">
        <v>19</v>
      </c>
      <c r="K11" s="33" t="s">
        <v>19</v>
      </c>
      <c r="M11" s="33" t="s">
        <v>19</v>
      </c>
      <c r="N11" s="1" t="s">
        <v>595</v>
      </c>
      <c r="O11" s="7">
        <f>_xlfn.XMATCH(N11,$A$2:$A$170,0)</f>
        <v>43</v>
      </c>
    </row>
    <row r="12" spans="1:18" x14ac:dyDescent="0.25">
      <c r="A12" s="1" t="s">
        <v>552</v>
      </c>
      <c r="B12" t="str">
        <f t="shared" si="0"/>
        <v>Alister Behenna</v>
      </c>
      <c r="C12" s="24" t="s">
        <v>546</v>
      </c>
      <c r="D12" t="s">
        <v>547</v>
      </c>
      <c r="G12" t="s">
        <v>671</v>
      </c>
      <c r="H12" t="s">
        <v>569</v>
      </c>
      <c r="I12" s="13" t="s">
        <v>34</v>
      </c>
      <c r="K12" s="33" t="s">
        <v>565</v>
      </c>
      <c r="M12" s="33" t="s">
        <v>28</v>
      </c>
      <c r="N12" s="1" t="s">
        <v>627</v>
      </c>
      <c r="O12" s="7">
        <f>_xlfn.XMATCH(N12,$A$2:$A$170,0)</f>
        <v>51</v>
      </c>
    </row>
    <row r="13" spans="1:18" x14ac:dyDescent="0.25">
      <c r="A13" s="1" t="s">
        <v>609</v>
      </c>
      <c r="B13" t="str">
        <f t="shared" si="0"/>
        <v>David Benveniste</v>
      </c>
      <c r="C13" s="24" t="s">
        <v>331</v>
      </c>
      <c r="D13" t="s">
        <v>11</v>
      </c>
      <c r="G13" t="s">
        <v>372</v>
      </c>
      <c r="H13" t="s">
        <v>569</v>
      </c>
      <c r="I13" s="13" t="s">
        <v>519</v>
      </c>
      <c r="K13" s="33" t="s">
        <v>519</v>
      </c>
      <c r="M13" s="33" t="s">
        <v>565</v>
      </c>
      <c r="N13" s="1" t="s">
        <v>568</v>
      </c>
      <c r="O13" s="7">
        <f>_xlfn.XMATCH(N13,$A$2:$A$170,0)</f>
        <v>52</v>
      </c>
    </row>
    <row r="14" spans="1:18" x14ac:dyDescent="0.25">
      <c r="A14" s="1" t="s">
        <v>12</v>
      </c>
      <c r="B14" t="str">
        <f t="shared" si="0"/>
        <v>Garry Benveniste</v>
      </c>
      <c r="C14" s="24" t="s">
        <v>10</v>
      </c>
      <c r="D14" t="s">
        <v>11</v>
      </c>
      <c r="G14" s="24" t="s">
        <v>672</v>
      </c>
      <c r="H14" s="25" t="s">
        <v>673</v>
      </c>
      <c r="I14" s="13" t="s">
        <v>460</v>
      </c>
      <c r="K14" s="33" t="s">
        <v>460</v>
      </c>
      <c r="M14" s="33" t="s">
        <v>519</v>
      </c>
      <c r="N14" s="1" t="s">
        <v>296</v>
      </c>
      <c r="O14" s="7">
        <f>_xlfn.XMATCH(N14,$A$2:$A$170,0)</f>
        <v>58</v>
      </c>
    </row>
    <row r="15" spans="1:18" x14ac:dyDescent="0.25">
      <c r="A15" s="1" t="s">
        <v>179</v>
      </c>
      <c r="B15" t="str">
        <f t="shared" si="0"/>
        <v>Mark Berlemon</v>
      </c>
      <c r="C15" s="24" t="s">
        <v>78</v>
      </c>
      <c r="D15" t="s">
        <v>140</v>
      </c>
      <c r="G15" s="24" t="s">
        <v>674</v>
      </c>
      <c r="H15" s="24" t="s">
        <v>675</v>
      </c>
      <c r="I15" s="13" t="s">
        <v>40</v>
      </c>
      <c r="K15" s="33" t="s">
        <v>37</v>
      </c>
      <c r="M15" s="33" t="s">
        <v>460</v>
      </c>
      <c r="N15" s="1" t="s">
        <v>53</v>
      </c>
      <c r="O15" s="7">
        <f>_xlfn.XMATCH(N15,$A$2:$A$170,0)</f>
        <v>62</v>
      </c>
    </row>
    <row r="16" spans="1:18" x14ac:dyDescent="0.25">
      <c r="A16" s="1" t="s">
        <v>15</v>
      </c>
      <c r="B16" t="str">
        <f t="shared" si="0"/>
        <v>Don Blesing</v>
      </c>
      <c r="C16" s="24" t="s">
        <v>13</v>
      </c>
      <c r="D16" t="s">
        <v>14</v>
      </c>
      <c r="G16" s="24" t="s">
        <v>611</v>
      </c>
      <c r="H16" s="24" t="s">
        <v>612</v>
      </c>
      <c r="I16" s="13" t="s">
        <v>295</v>
      </c>
      <c r="K16" s="33" t="s">
        <v>40</v>
      </c>
      <c r="M16" s="33" t="s">
        <v>37</v>
      </c>
      <c r="N16" s="1" t="s">
        <v>570</v>
      </c>
      <c r="O16" s="7">
        <f>_xlfn.XMATCH(N16,$A$2:$A$170,0)</f>
        <v>64</v>
      </c>
    </row>
    <row r="17" spans="1:15" x14ac:dyDescent="0.25">
      <c r="A17" s="1" t="s">
        <v>419</v>
      </c>
      <c r="B17" t="str">
        <f t="shared" si="0"/>
        <v>Richard Bond</v>
      </c>
      <c r="C17" s="24" t="s">
        <v>320</v>
      </c>
      <c r="D17" t="s">
        <v>418</v>
      </c>
      <c r="G17" t="s">
        <v>322</v>
      </c>
      <c r="H17" t="s">
        <v>676</v>
      </c>
      <c r="I17" s="13" t="s">
        <v>489</v>
      </c>
      <c r="K17" s="33" t="s">
        <v>567</v>
      </c>
      <c r="M17" s="33" t="s">
        <v>40</v>
      </c>
      <c r="N17" s="1" t="s">
        <v>363</v>
      </c>
      <c r="O17" s="7">
        <f>_xlfn.XMATCH(N17,$A$2:$A$170,0)</f>
        <v>69</v>
      </c>
    </row>
    <row r="18" spans="1:15" x14ac:dyDescent="0.25">
      <c r="A18" s="1" t="s">
        <v>18</v>
      </c>
      <c r="B18" t="str">
        <f t="shared" si="0"/>
        <v>Bob Boorman</v>
      </c>
      <c r="C18" s="24" t="s">
        <v>16</v>
      </c>
      <c r="D18" t="s">
        <v>17</v>
      </c>
      <c r="G18" t="s">
        <v>466</v>
      </c>
      <c r="H18" t="s">
        <v>677</v>
      </c>
      <c r="I18" s="13" t="s">
        <v>467</v>
      </c>
      <c r="K18" s="33" t="s">
        <v>295</v>
      </c>
      <c r="M18" s="33" t="s">
        <v>595</v>
      </c>
      <c r="N18" s="1" t="s">
        <v>469</v>
      </c>
      <c r="O18" s="7">
        <f>_xlfn.XMATCH(N18,$A$2:$A$170,0)</f>
        <v>77</v>
      </c>
    </row>
    <row r="19" spans="1:15" x14ac:dyDescent="0.25">
      <c r="A19" s="1" t="s">
        <v>517</v>
      </c>
      <c r="B19" t="str">
        <f t="shared" si="0"/>
        <v>Darren Booth</v>
      </c>
      <c r="C19" s="24" t="s">
        <v>424</v>
      </c>
      <c r="D19" t="s">
        <v>509</v>
      </c>
      <c r="G19" t="s">
        <v>51</v>
      </c>
      <c r="H19" t="s">
        <v>678</v>
      </c>
      <c r="I19" s="13" t="s">
        <v>296</v>
      </c>
      <c r="M19" s="33"/>
      <c r="N19" s="1" t="s">
        <v>428</v>
      </c>
      <c r="O19" s="7">
        <f>_xlfn.XMATCH(N19,$A$2:$A$170,0)</f>
        <v>78</v>
      </c>
    </row>
    <row r="20" spans="1:15" x14ac:dyDescent="0.25">
      <c r="A20" s="1" t="s">
        <v>453</v>
      </c>
      <c r="B20" t="str">
        <f t="shared" si="0"/>
        <v>Michael Bowman</v>
      </c>
      <c r="C20" s="24" t="s">
        <v>451</v>
      </c>
      <c r="D20" t="s">
        <v>452</v>
      </c>
      <c r="G20" t="s">
        <v>679</v>
      </c>
      <c r="H20" t="s">
        <v>84</v>
      </c>
      <c r="I20" s="13" t="s">
        <v>469</v>
      </c>
      <c r="M20" s="33"/>
      <c r="N20" s="1" t="s">
        <v>63</v>
      </c>
      <c r="O20" s="7">
        <f>_xlfn.XMATCH(N20,$A$2:$A$170,0)</f>
        <v>79</v>
      </c>
    </row>
    <row r="21" spans="1:15" x14ac:dyDescent="0.25">
      <c r="A21" s="1" t="s">
        <v>180</v>
      </c>
      <c r="B21" t="str">
        <f t="shared" si="0"/>
        <v>Ian Brown</v>
      </c>
      <c r="C21" t="s">
        <v>88</v>
      </c>
      <c r="D21" t="s">
        <v>141</v>
      </c>
      <c r="G21" t="s">
        <v>88</v>
      </c>
      <c r="H21" t="s">
        <v>680</v>
      </c>
      <c r="I21" s="13" t="s">
        <v>428</v>
      </c>
      <c r="M21" s="33"/>
      <c r="N21" s="1" t="s">
        <v>65</v>
      </c>
      <c r="O21" s="7">
        <f>_xlfn.XMATCH(N21,$A$2:$A$170,0)</f>
        <v>80</v>
      </c>
    </row>
    <row r="22" spans="1:15" x14ac:dyDescent="0.25">
      <c r="A22" s="1" t="s">
        <v>518</v>
      </c>
      <c r="B22" t="str">
        <f t="shared" si="0"/>
        <v>Richard Brown</v>
      </c>
      <c r="C22" s="24" t="s">
        <v>320</v>
      </c>
      <c r="D22" t="s">
        <v>141</v>
      </c>
      <c r="I22" s="13" t="s">
        <v>63</v>
      </c>
      <c r="M22" s="33"/>
      <c r="N22" s="1" t="s">
        <v>130</v>
      </c>
      <c r="O22" s="7">
        <f>_xlfn.XMATCH(N22,$A$2:$A$170,0)</f>
        <v>81</v>
      </c>
    </row>
    <row r="23" spans="1:15" x14ac:dyDescent="0.25">
      <c r="A23" s="1" t="s">
        <v>482</v>
      </c>
      <c r="B23" t="str">
        <f t="shared" si="0"/>
        <v>Bob Burton</v>
      </c>
      <c r="C23" s="24" t="s">
        <v>16</v>
      </c>
      <c r="D23" t="s">
        <v>455</v>
      </c>
      <c r="I23" s="13" t="s">
        <v>65</v>
      </c>
      <c r="M23" s="33"/>
      <c r="N23" s="1" t="s">
        <v>69</v>
      </c>
      <c r="O23" s="7">
        <f>_xlfn.XMATCH(N23,$A$2:$A$170,0)</f>
        <v>87</v>
      </c>
    </row>
    <row r="24" spans="1:15" x14ac:dyDescent="0.25">
      <c r="A24" s="1" t="s">
        <v>19</v>
      </c>
      <c r="B24" t="str">
        <f t="shared" si="0"/>
        <v>Nick Buvinic</v>
      </c>
      <c r="C24" s="24" t="s">
        <v>398</v>
      </c>
      <c r="D24" t="s">
        <v>304</v>
      </c>
      <c r="I24" s="13" t="s">
        <v>130</v>
      </c>
      <c r="M24" s="33"/>
      <c r="N24" s="1" t="s">
        <v>613</v>
      </c>
      <c r="O24" s="7">
        <f>_xlfn.XMATCH(N24,$A$2:$A$170,0)</f>
        <v>88</v>
      </c>
    </row>
    <row r="25" spans="1:15" x14ac:dyDescent="0.25">
      <c r="A25" s="1" t="s">
        <v>22</v>
      </c>
      <c r="B25" t="str">
        <f t="shared" si="0"/>
        <v>Brian Callahan</v>
      </c>
      <c r="C25" s="24" t="s">
        <v>20</v>
      </c>
      <c r="D25" t="s">
        <v>21</v>
      </c>
      <c r="I25" s="13" t="s">
        <v>521</v>
      </c>
      <c r="M25" s="33"/>
      <c r="N25" s="1" t="s">
        <v>70</v>
      </c>
      <c r="O25" s="7">
        <f>_xlfn.XMATCH(N25,$A$2:$A$170,0)</f>
        <v>92</v>
      </c>
    </row>
    <row r="26" spans="1:15" x14ac:dyDescent="0.25">
      <c r="A26" s="1" t="s">
        <v>24</v>
      </c>
      <c r="B26" t="str">
        <f t="shared" si="0"/>
        <v>Dave Callahan</v>
      </c>
      <c r="C26" s="24" t="s">
        <v>23</v>
      </c>
      <c r="D26" t="s">
        <v>21</v>
      </c>
      <c r="I26" s="13" t="s">
        <v>69</v>
      </c>
      <c r="M26" s="33"/>
      <c r="N26" s="1" t="s">
        <v>629</v>
      </c>
      <c r="O26" s="7">
        <f>_xlfn.XMATCH(N26,$A$2:$A$170,0)</f>
        <v>95</v>
      </c>
    </row>
    <row r="27" spans="1:15" x14ac:dyDescent="0.25">
      <c r="A27" s="1" t="s">
        <v>28</v>
      </c>
      <c r="B27" t="str">
        <f t="shared" si="0"/>
        <v>Graham Cass</v>
      </c>
      <c r="C27" s="24" t="s">
        <v>26</v>
      </c>
      <c r="D27" t="s">
        <v>27</v>
      </c>
      <c r="I27" s="13" t="s">
        <v>70</v>
      </c>
      <c r="M27" s="33"/>
      <c r="N27" s="1" t="s">
        <v>631</v>
      </c>
      <c r="O27" s="7">
        <f>_xlfn.XMATCH(N27,$A$2:$A$170,0)</f>
        <v>96</v>
      </c>
    </row>
    <row r="28" spans="1:15" x14ac:dyDescent="0.25">
      <c r="A28" s="1" t="s">
        <v>458</v>
      </c>
      <c r="B28" t="str">
        <f t="shared" si="0"/>
        <v>Peter Cheeseman</v>
      </c>
      <c r="C28" s="24" t="s">
        <v>303</v>
      </c>
      <c r="D28" t="s">
        <v>457</v>
      </c>
      <c r="I28" s="13" t="s">
        <v>487</v>
      </c>
      <c r="M28" s="33"/>
      <c r="N28" s="1" t="s">
        <v>615</v>
      </c>
      <c r="O28" s="7">
        <f>_xlfn.XMATCH(N28,$A$2:$A$170,0)</f>
        <v>102</v>
      </c>
    </row>
    <row r="29" spans="1:15" x14ac:dyDescent="0.25">
      <c r="A29" s="1" t="s">
        <v>31</v>
      </c>
      <c r="B29" t="str">
        <f t="shared" si="0"/>
        <v>Chris Chrisakis</v>
      </c>
      <c r="C29" s="24" t="s">
        <v>29</v>
      </c>
      <c r="D29" t="s">
        <v>30</v>
      </c>
      <c r="I29" s="13" t="s">
        <v>431</v>
      </c>
      <c r="M29" s="33"/>
      <c r="N29" s="1" t="s">
        <v>599</v>
      </c>
      <c r="O29" s="7">
        <f>_xlfn.XMATCH(N29,$A$2:$A$170,0)</f>
        <v>106</v>
      </c>
    </row>
    <row r="30" spans="1:15" x14ac:dyDescent="0.25">
      <c r="A30" s="1" t="s">
        <v>294</v>
      </c>
      <c r="B30" t="str">
        <f t="shared" si="0"/>
        <v>Justin Colvill</v>
      </c>
      <c r="C30" s="24" t="s">
        <v>306</v>
      </c>
      <c r="D30" t="s">
        <v>307</v>
      </c>
      <c r="I30" s="13" t="s">
        <v>523</v>
      </c>
      <c r="M30" s="33"/>
      <c r="N30" s="1" t="s">
        <v>77</v>
      </c>
      <c r="O30" s="7">
        <f>_xlfn.XMATCH(N30,$A$2:$A$170,0)</f>
        <v>109</v>
      </c>
    </row>
    <row r="31" spans="1:15" x14ac:dyDescent="0.25">
      <c r="A31" s="16" t="s">
        <v>33</v>
      </c>
      <c r="B31" t="str">
        <f t="shared" si="0"/>
        <v>Scott Colvill</v>
      </c>
      <c r="C31" t="s">
        <v>32</v>
      </c>
      <c r="D31" t="s">
        <v>307</v>
      </c>
      <c r="I31" s="13" t="s">
        <v>488</v>
      </c>
      <c r="M31" s="33"/>
      <c r="N31" s="1" t="s">
        <v>431</v>
      </c>
      <c r="O31" s="7">
        <f>_xlfn.XMATCH(N31,$A$2:$A$170,0)</f>
        <v>113</v>
      </c>
    </row>
    <row r="32" spans="1:15" x14ac:dyDescent="0.25">
      <c r="A32" s="1" t="s">
        <v>624</v>
      </c>
      <c r="B32" t="str">
        <f t="shared" si="0"/>
        <v>Matthew Conlon</v>
      </c>
      <c r="C32" s="24" t="s">
        <v>505</v>
      </c>
      <c r="D32" t="s">
        <v>623</v>
      </c>
      <c r="I32" s="13" t="s">
        <v>82</v>
      </c>
      <c r="M32" s="33"/>
      <c r="N32" s="1" t="s">
        <v>523</v>
      </c>
      <c r="O32" s="7">
        <f>_xlfn.XMATCH(N32,$A$2:$A$170,0)</f>
        <v>115</v>
      </c>
    </row>
    <row r="33" spans="1:15" x14ac:dyDescent="0.25">
      <c r="A33" s="1" t="s">
        <v>181</v>
      </c>
      <c r="B33" t="str">
        <f t="shared" si="0"/>
        <v>Gary Cooper</v>
      </c>
      <c r="C33" s="24" t="s">
        <v>142</v>
      </c>
      <c r="D33" t="s">
        <v>143</v>
      </c>
      <c r="I33" s="13" t="s">
        <v>85</v>
      </c>
      <c r="M33" s="33"/>
      <c r="N33" s="1" t="s">
        <v>82</v>
      </c>
      <c r="O33" s="7">
        <f>_xlfn.XMATCH(N33,$A$2:$A$170,0)</f>
        <v>122</v>
      </c>
    </row>
    <row r="34" spans="1:15" x14ac:dyDescent="0.25">
      <c r="A34" s="1" t="s">
        <v>610</v>
      </c>
      <c r="B34" t="str">
        <f t="shared" si="0"/>
        <v>Jon Cooper</v>
      </c>
      <c r="C34" s="24" t="s">
        <v>466</v>
      </c>
      <c r="D34" t="s">
        <v>143</v>
      </c>
      <c r="I34" s="13" t="s">
        <v>97</v>
      </c>
      <c r="M34" s="33"/>
      <c r="N34" s="1" t="s">
        <v>85</v>
      </c>
      <c r="O34" s="7">
        <f>_xlfn.XMATCH(N34,$A$2:$A$170,0)</f>
        <v>123</v>
      </c>
    </row>
    <row r="35" spans="1:15" x14ac:dyDescent="0.25">
      <c r="A35" s="1" t="s">
        <v>647</v>
      </c>
      <c r="B35" t="str">
        <f t="shared" si="0"/>
        <v>Elaine Cox</v>
      </c>
      <c r="C35" t="s">
        <v>664</v>
      </c>
      <c r="D35" t="s">
        <v>665</v>
      </c>
      <c r="I35" s="13" t="s">
        <v>103</v>
      </c>
      <c r="M35" s="33"/>
      <c r="N35" s="1" t="s">
        <v>210</v>
      </c>
      <c r="O35" s="7">
        <f>_xlfn.XMATCH(N35,$A$2:$A$170,0)</f>
        <v>125</v>
      </c>
    </row>
    <row r="36" spans="1:15" x14ac:dyDescent="0.25">
      <c r="A36" s="1" t="s">
        <v>565</v>
      </c>
      <c r="B36" t="str">
        <f t="shared" si="0"/>
        <v>Brad Cunynghame</v>
      </c>
      <c r="C36" s="24" t="s">
        <v>563</v>
      </c>
      <c r="D36" t="s">
        <v>564</v>
      </c>
      <c r="I36" s="13" t="s">
        <v>189</v>
      </c>
      <c r="M36" s="33"/>
      <c r="N36" s="1" t="s">
        <v>633</v>
      </c>
      <c r="O36" s="7" t="e">
        <f>_xlfn.XMATCH(N36,$A$2:$A$170,0)</f>
        <v>#N/A</v>
      </c>
    </row>
    <row r="37" spans="1:15" x14ac:dyDescent="0.25">
      <c r="A37" s="1" t="s">
        <v>34</v>
      </c>
      <c r="B37" t="str">
        <f t="shared" si="0"/>
        <v>Shane Daniher</v>
      </c>
      <c r="C37" t="s">
        <v>548</v>
      </c>
      <c r="D37" t="s">
        <v>549</v>
      </c>
      <c r="I37" s="13" t="s">
        <v>104</v>
      </c>
      <c r="M37" s="33"/>
      <c r="N37" s="1" t="s">
        <v>97</v>
      </c>
      <c r="O37" s="7">
        <f>_xlfn.XMATCH(N37,$A$2:$A$170,0)</f>
        <v>133</v>
      </c>
    </row>
    <row r="38" spans="1:15" x14ac:dyDescent="0.25">
      <c r="A38" s="1" t="s">
        <v>519</v>
      </c>
      <c r="B38" t="str">
        <f t="shared" si="0"/>
        <v>Wayne Darling</v>
      </c>
      <c r="C38" s="24" t="s">
        <v>330</v>
      </c>
      <c r="D38" t="s">
        <v>510</v>
      </c>
      <c r="I38" s="13" t="s">
        <v>106</v>
      </c>
      <c r="M38" s="33"/>
      <c r="N38" s="1" t="s">
        <v>362</v>
      </c>
      <c r="O38" s="7">
        <f>_xlfn.XMATCH(N38,$A$2:$A$170,0)</f>
        <v>139</v>
      </c>
    </row>
    <row r="39" spans="1:15" x14ac:dyDescent="0.25">
      <c r="A39" s="1" t="s">
        <v>460</v>
      </c>
      <c r="B39" t="str">
        <f t="shared" si="0"/>
        <v>Ron Davidson</v>
      </c>
      <c r="C39" s="24" t="s">
        <v>75</v>
      </c>
      <c r="D39" t="s">
        <v>459</v>
      </c>
      <c r="I39" s="13" t="s">
        <v>390</v>
      </c>
      <c r="M39" s="33"/>
      <c r="N39" s="1" t="s">
        <v>602</v>
      </c>
      <c r="O39" s="7">
        <f>_xlfn.XMATCH(N39,$A$2:$A$170,0)</f>
        <v>141</v>
      </c>
    </row>
    <row r="40" spans="1:15" x14ac:dyDescent="0.25">
      <c r="A40" s="1" t="s">
        <v>37</v>
      </c>
      <c r="B40" t="str">
        <f t="shared" si="0"/>
        <v>Brett Davis</v>
      </c>
      <c r="C40" s="24" t="s">
        <v>35</v>
      </c>
      <c r="D40" t="s">
        <v>36</v>
      </c>
      <c r="I40" s="13" t="s">
        <v>111</v>
      </c>
      <c r="M40" s="33"/>
      <c r="N40" s="1" t="s">
        <v>617</v>
      </c>
      <c r="O40" s="7">
        <f>_xlfn.XMATCH(N40,$A$2:$A$170,0)</f>
        <v>151</v>
      </c>
    </row>
    <row r="41" spans="1:15" x14ac:dyDescent="0.25">
      <c r="A41" s="1" t="s">
        <v>193</v>
      </c>
      <c r="B41" t="str">
        <f t="shared" si="0"/>
        <v>Jeff Davis</v>
      </c>
      <c r="C41" s="24" t="s">
        <v>107</v>
      </c>
      <c r="D41" t="s">
        <v>36</v>
      </c>
      <c r="I41" s="13" t="s">
        <v>525</v>
      </c>
      <c r="M41" s="33"/>
      <c r="N41" s="1" t="s">
        <v>604</v>
      </c>
      <c r="O41" s="7">
        <f>_xlfn.XMATCH(N41,$A$2:$A$170,0)</f>
        <v>154</v>
      </c>
    </row>
    <row r="42" spans="1:15" x14ac:dyDescent="0.25">
      <c r="A42" s="33" t="s">
        <v>40</v>
      </c>
      <c r="B42" t="str">
        <f t="shared" si="0"/>
        <v>Ross DeLaine</v>
      </c>
      <c r="C42" s="24" t="s">
        <v>38</v>
      </c>
      <c r="D42" t="s">
        <v>39</v>
      </c>
      <c r="I42" s="13" t="s">
        <v>114</v>
      </c>
      <c r="M42" s="33"/>
      <c r="N42" s="1" t="s">
        <v>104</v>
      </c>
      <c r="O42" s="7">
        <f>_xlfn.XMATCH(N42,$A$2:$A$170,0)</f>
        <v>158</v>
      </c>
    </row>
    <row r="43" spans="1:15" x14ac:dyDescent="0.25">
      <c r="A43" s="1" t="s">
        <v>492</v>
      </c>
      <c r="B43" t="str">
        <f t="shared" si="0"/>
        <v>Vicki Dengenhardt</v>
      </c>
      <c r="C43" s="24" t="s">
        <v>493</v>
      </c>
      <c r="D43" t="s">
        <v>494</v>
      </c>
      <c r="I43" s="13" t="s">
        <v>118</v>
      </c>
      <c r="M43" s="33"/>
      <c r="N43" s="1" t="s">
        <v>635</v>
      </c>
      <c r="O43" s="7">
        <f>_xlfn.XMATCH(N43,$A$2:$A$170,0)</f>
        <v>162</v>
      </c>
    </row>
    <row r="44" spans="1:15" x14ac:dyDescent="0.25">
      <c r="A44" s="1" t="s">
        <v>595</v>
      </c>
      <c r="B44" t="str">
        <f t="shared" si="0"/>
        <v>Anthony Diener</v>
      </c>
      <c r="C44" s="24" t="s">
        <v>594</v>
      </c>
      <c r="D44" t="s">
        <v>566</v>
      </c>
      <c r="I44" s="13" t="s">
        <v>123</v>
      </c>
      <c r="M44" s="33"/>
      <c r="N44" s="1" t="s">
        <v>586</v>
      </c>
      <c r="O44" s="7">
        <f>_xlfn.XMATCH(N44,$A$2:$A$170,0)</f>
        <v>163</v>
      </c>
    </row>
    <row r="45" spans="1:15" x14ac:dyDescent="0.25">
      <c r="A45" s="1" t="s">
        <v>595</v>
      </c>
      <c r="B45" t="str">
        <f t="shared" si="0"/>
        <v>Anthony Diener</v>
      </c>
      <c r="C45" t="s">
        <v>594</v>
      </c>
      <c r="D45" t="s">
        <v>566</v>
      </c>
      <c r="I45" s="13" t="s">
        <v>128</v>
      </c>
      <c r="M45" s="33"/>
      <c r="N45" s="1" t="s">
        <v>524</v>
      </c>
      <c r="O45" s="7">
        <f>_xlfn.XMATCH(N45,$A$2:$A$170,0)</f>
        <v>164</v>
      </c>
    </row>
    <row r="46" spans="1:15" x14ac:dyDescent="0.25">
      <c r="A46" s="1" t="s">
        <v>462</v>
      </c>
      <c r="B46" t="str">
        <f t="shared" si="0"/>
        <v>Bill Dunbar</v>
      </c>
      <c r="C46" s="24" t="s">
        <v>137</v>
      </c>
      <c r="D46" t="s">
        <v>461</v>
      </c>
      <c r="I46" s="13" t="s">
        <v>484</v>
      </c>
      <c r="K46" s="33" t="s">
        <v>568</v>
      </c>
      <c r="M46" s="33"/>
      <c r="N46" s="1" t="s">
        <v>111</v>
      </c>
      <c r="O46" s="7">
        <f>_xlfn.XMATCH(N46,$A$2:$A$170,0)</f>
        <v>168</v>
      </c>
    </row>
    <row r="47" spans="1:15" x14ac:dyDescent="0.25">
      <c r="A47" s="1" t="s">
        <v>465</v>
      </c>
      <c r="B47" t="str">
        <f t="shared" si="0"/>
        <v>Warren Durdin</v>
      </c>
      <c r="C47" s="24" t="s">
        <v>463</v>
      </c>
      <c r="D47" t="s">
        <v>464</v>
      </c>
      <c r="I47" s="13" t="s">
        <v>191</v>
      </c>
      <c r="K47" s="33" t="s">
        <v>296</v>
      </c>
      <c r="M47" s="33"/>
      <c r="N47" s="1" t="s">
        <v>525</v>
      </c>
      <c r="O47" s="7" t="e">
        <f>_xlfn.XMATCH(N47,$A$2:$A$170,0)</f>
        <v>#N/A</v>
      </c>
    </row>
    <row r="48" spans="1:15" x14ac:dyDescent="0.25">
      <c r="A48" s="1" t="s">
        <v>41</v>
      </c>
      <c r="B48" t="str">
        <f t="shared" si="0"/>
        <v>Jamie Eccleston</v>
      </c>
      <c r="C48" s="24" t="s">
        <v>557</v>
      </c>
      <c r="D48" t="s">
        <v>558</v>
      </c>
      <c r="I48" s="13" t="s">
        <v>477</v>
      </c>
      <c r="K48" s="33" t="s">
        <v>53</v>
      </c>
      <c r="M48" s="33"/>
      <c r="N48" s="1" t="s">
        <v>114</v>
      </c>
      <c r="O48" s="7" t="e">
        <f>_xlfn.XMATCH(N48,$A$2:$A$170,0)</f>
        <v>#N/A</v>
      </c>
    </row>
    <row r="49" spans="1:15" x14ac:dyDescent="0.25">
      <c r="A49" s="1" t="s">
        <v>656</v>
      </c>
      <c r="B49" t="str">
        <f t="shared" si="0"/>
        <v>Daniel Eckert</v>
      </c>
      <c r="C49" t="s">
        <v>669</v>
      </c>
      <c r="D49" t="s">
        <v>681</v>
      </c>
      <c r="K49" s="33" t="s">
        <v>570</v>
      </c>
      <c r="M49" s="33"/>
      <c r="N49" s="1" t="s">
        <v>622</v>
      </c>
      <c r="O49" s="7" t="e">
        <f>_xlfn.XMATCH(N49,$A$2:$A$170,0)</f>
        <v>#N/A</v>
      </c>
    </row>
    <row r="50" spans="1:15" x14ac:dyDescent="0.25">
      <c r="A50" s="1" t="s">
        <v>295</v>
      </c>
      <c r="B50" t="str">
        <f t="shared" si="0"/>
        <v>Paul Eckhold</v>
      </c>
      <c r="C50" s="24" t="s">
        <v>135</v>
      </c>
      <c r="D50" t="s">
        <v>420</v>
      </c>
      <c r="K50" s="33" t="s">
        <v>572</v>
      </c>
      <c r="M50" s="33"/>
      <c r="N50" s="1" t="s">
        <v>637</v>
      </c>
      <c r="O50" s="7" t="e">
        <f>_xlfn.XMATCH(N50,$A$2:$A$170,0)</f>
        <v>#N/A</v>
      </c>
    </row>
    <row r="51" spans="1:15" x14ac:dyDescent="0.25">
      <c r="A51" s="1" t="s">
        <v>489</v>
      </c>
      <c r="B51" t="str">
        <f t="shared" si="0"/>
        <v>Mark Elgar</v>
      </c>
      <c r="C51" s="24" t="s">
        <v>78</v>
      </c>
      <c r="D51" t="s">
        <v>495</v>
      </c>
      <c r="K51" s="33" t="s">
        <v>574</v>
      </c>
      <c r="M51" s="33"/>
      <c r="N51" s="1" t="s">
        <v>484</v>
      </c>
      <c r="O51" s="7" t="e">
        <f>_xlfn.XMATCH(N51,$A$2:$A$170,0)</f>
        <v>#N/A</v>
      </c>
    </row>
    <row r="52" spans="1:15" x14ac:dyDescent="0.25">
      <c r="A52" s="1" t="s">
        <v>627</v>
      </c>
      <c r="B52" t="str">
        <f t="shared" si="0"/>
        <v>George Enrvriadis</v>
      </c>
      <c r="C52" t="s">
        <v>138</v>
      </c>
      <c r="D52" t="s">
        <v>626</v>
      </c>
      <c r="K52" s="33" t="s">
        <v>469</v>
      </c>
      <c r="M52" s="33"/>
      <c r="N52" s="1" t="s">
        <v>191</v>
      </c>
      <c r="O52" s="7" t="e">
        <f>_xlfn.XMATCH(N52,$A$2:$A$170,0)</f>
        <v>#N/A</v>
      </c>
    </row>
    <row r="53" spans="1:15" x14ac:dyDescent="0.25">
      <c r="A53" s="1" t="s">
        <v>568</v>
      </c>
      <c r="B53" t="str">
        <f t="shared" si="0"/>
        <v>John Evans</v>
      </c>
      <c r="C53" s="24" t="s">
        <v>51</v>
      </c>
      <c r="D53" t="s">
        <v>226</v>
      </c>
      <c r="K53" s="33" t="s">
        <v>428</v>
      </c>
      <c r="M53" s="33"/>
      <c r="N53" s="1" t="s">
        <v>477</v>
      </c>
      <c r="O53" s="7" t="e">
        <f>_xlfn.XMATCH(N53,$A$2:$A$170,0)</f>
        <v>#N/A</v>
      </c>
    </row>
    <row r="54" spans="1:15" x14ac:dyDescent="0.25">
      <c r="A54" s="1" t="s">
        <v>655</v>
      </c>
      <c r="B54" t="str">
        <f t="shared" si="0"/>
        <v>Jenny Farrell</v>
      </c>
      <c r="C54" t="s">
        <v>666</v>
      </c>
      <c r="D54" t="s">
        <v>667</v>
      </c>
      <c r="K54" s="33" t="s">
        <v>63</v>
      </c>
      <c r="M54" s="33"/>
      <c r="N54" s="1" t="s">
        <v>639</v>
      </c>
      <c r="O54" s="7" t="e">
        <f>_xlfn.XMATCH(N54,$A$2:$A$170,0)</f>
        <v>#N/A</v>
      </c>
    </row>
    <row r="55" spans="1:15" x14ac:dyDescent="0.25">
      <c r="A55" s="1" t="s">
        <v>654</v>
      </c>
      <c r="B55" t="str">
        <f t="shared" si="0"/>
        <v>Rick Farrell</v>
      </c>
      <c r="C55" t="s">
        <v>668</v>
      </c>
      <c r="D55" t="s">
        <v>667</v>
      </c>
      <c r="K55" s="33" t="s">
        <v>65</v>
      </c>
      <c r="M55" s="33"/>
    </row>
    <row r="56" spans="1:15" x14ac:dyDescent="0.25">
      <c r="A56" s="1" t="s">
        <v>485</v>
      </c>
      <c r="B56" t="str">
        <f t="shared" si="0"/>
        <v>Ashley Farren</v>
      </c>
      <c r="C56" s="24" t="s">
        <v>496</v>
      </c>
      <c r="D56" t="s">
        <v>497</v>
      </c>
      <c r="K56" s="33" t="s">
        <v>130</v>
      </c>
      <c r="M56" s="33"/>
    </row>
    <row r="57" spans="1:15" x14ac:dyDescent="0.25">
      <c r="A57" s="33" t="s">
        <v>423</v>
      </c>
      <c r="B57" t="str">
        <f t="shared" si="0"/>
        <v>Trevor Feast</v>
      </c>
      <c r="C57" s="24" t="s">
        <v>421</v>
      </c>
      <c r="D57" t="s">
        <v>422</v>
      </c>
      <c r="K57" s="33" t="s">
        <v>521</v>
      </c>
      <c r="M57" s="33"/>
    </row>
    <row r="58" spans="1:15" x14ac:dyDescent="0.25">
      <c r="A58" s="1" t="s">
        <v>45</v>
      </c>
      <c r="B58" t="str">
        <f t="shared" si="0"/>
        <v>Andrew Feijen</v>
      </c>
      <c r="C58" s="24" t="s">
        <v>43</v>
      </c>
      <c r="D58" t="s">
        <v>44</v>
      </c>
      <c r="K58" s="33" t="s">
        <v>576</v>
      </c>
      <c r="M58" s="33"/>
    </row>
    <row r="59" spans="1:15" x14ac:dyDescent="0.25">
      <c r="A59" s="33" t="s">
        <v>296</v>
      </c>
      <c r="B59" t="str">
        <f t="shared" si="0"/>
        <v>Chris Firth</v>
      </c>
      <c r="C59" s="24" t="s">
        <v>29</v>
      </c>
      <c r="D59" t="s">
        <v>302</v>
      </c>
      <c r="K59" s="33" t="s">
        <v>487</v>
      </c>
      <c r="M59" s="33"/>
    </row>
    <row r="60" spans="1:15" x14ac:dyDescent="0.25">
      <c r="A60" s="1" t="s">
        <v>642</v>
      </c>
      <c r="B60" t="str">
        <f t="shared" si="0"/>
        <v>Daniel Flanagan</v>
      </c>
      <c r="C60" t="s">
        <v>669</v>
      </c>
      <c r="D60" t="s">
        <v>670</v>
      </c>
      <c r="M60" s="33" t="s">
        <v>568</v>
      </c>
    </row>
    <row r="61" spans="1:15" x14ac:dyDescent="0.25">
      <c r="A61" s="1" t="s">
        <v>182</v>
      </c>
      <c r="B61" t="str">
        <f t="shared" si="0"/>
        <v>Andrew Flavel</v>
      </c>
      <c r="C61" s="24" t="s">
        <v>43</v>
      </c>
      <c r="D61" t="s">
        <v>144</v>
      </c>
      <c r="M61" s="33" t="s">
        <v>296</v>
      </c>
    </row>
    <row r="62" spans="1:15" x14ac:dyDescent="0.25">
      <c r="A62" s="1" t="s">
        <v>50</v>
      </c>
      <c r="B62" t="str">
        <f t="shared" si="0"/>
        <v>Alan Forrest</v>
      </c>
      <c r="C62" s="24" t="s">
        <v>48</v>
      </c>
      <c r="D62" t="s">
        <v>49</v>
      </c>
      <c r="M62" s="33" t="s">
        <v>572</v>
      </c>
    </row>
    <row r="63" spans="1:15" x14ac:dyDescent="0.25">
      <c r="A63" s="1" t="s">
        <v>53</v>
      </c>
      <c r="B63" t="str">
        <f t="shared" si="0"/>
        <v>John Frangos</v>
      </c>
      <c r="C63" s="24" t="s">
        <v>51</v>
      </c>
      <c r="D63" t="s">
        <v>52</v>
      </c>
      <c r="M63" s="33" t="s">
        <v>363</v>
      </c>
    </row>
    <row r="64" spans="1:15" x14ac:dyDescent="0.25">
      <c r="A64" s="1" t="s">
        <v>648</v>
      </c>
      <c r="B64" t="str">
        <f t="shared" si="0"/>
        <v>Allana Frank</v>
      </c>
      <c r="C64" t="s">
        <v>671</v>
      </c>
      <c r="D64" t="s">
        <v>569</v>
      </c>
      <c r="M64" s="33" t="s">
        <v>426</v>
      </c>
    </row>
    <row r="65" spans="1:15" x14ac:dyDescent="0.25">
      <c r="A65" s="1" t="s">
        <v>570</v>
      </c>
      <c r="B65" t="str">
        <f t="shared" si="0"/>
        <v>Simon Frank</v>
      </c>
      <c r="C65" s="24" t="s">
        <v>372</v>
      </c>
      <c r="D65" t="s">
        <v>569</v>
      </c>
      <c r="M65" s="33" t="s">
        <v>63</v>
      </c>
    </row>
    <row r="66" spans="1:15" x14ac:dyDescent="0.25">
      <c r="A66" s="1" t="s">
        <v>570</v>
      </c>
      <c r="B66" t="str">
        <f t="shared" ref="B66:B127" si="1">C66&amp;" "&amp;D66</f>
        <v>Simon Frank</v>
      </c>
      <c r="C66" t="s">
        <v>372</v>
      </c>
      <c r="D66" t="s">
        <v>569</v>
      </c>
      <c r="M66" s="33" t="s">
        <v>130</v>
      </c>
    </row>
    <row r="67" spans="1:15" x14ac:dyDescent="0.25">
      <c r="A67" s="33" t="s">
        <v>349</v>
      </c>
      <c r="B67" t="str">
        <f t="shared" si="1"/>
        <v>Ryan Freedman</v>
      </c>
      <c r="C67" s="24" t="s">
        <v>318</v>
      </c>
      <c r="D67" t="s">
        <v>319</v>
      </c>
      <c r="M67" s="33" t="s">
        <v>521</v>
      </c>
      <c r="O67" s="7"/>
    </row>
    <row r="68" spans="1:15" x14ac:dyDescent="0.25">
      <c r="A68" s="1" t="s">
        <v>572</v>
      </c>
      <c r="B68" t="str">
        <f t="shared" si="1"/>
        <v>Alan Freeman</v>
      </c>
      <c r="C68" s="24" t="s">
        <v>48</v>
      </c>
      <c r="D68" t="s">
        <v>571</v>
      </c>
      <c r="M68" s="33" t="s">
        <v>129</v>
      </c>
      <c r="O68" s="7"/>
    </row>
    <row r="69" spans="1:15" x14ac:dyDescent="0.25">
      <c r="A69" s="1" t="s">
        <v>174</v>
      </c>
      <c r="B69" t="str">
        <f t="shared" si="1"/>
        <v>Don Germein</v>
      </c>
      <c r="C69" s="24" t="s">
        <v>13</v>
      </c>
      <c r="D69" t="s">
        <v>133</v>
      </c>
      <c r="M69" s="33" t="s">
        <v>69</v>
      </c>
      <c r="O69" s="7"/>
    </row>
    <row r="70" spans="1:15" x14ac:dyDescent="0.25">
      <c r="A70" s="1" t="s">
        <v>363</v>
      </c>
      <c r="B70" t="str">
        <f t="shared" si="1"/>
        <v>Carlos Gonzalez</v>
      </c>
      <c r="C70" s="24" t="s">
        <v>370</v>
      </c>
      <c r="D70" t="s">
        <v>371</v>
      </c>
      <c r="M70" s="33" t="s">
        <v>596</v>
      </c>
      <c r="O70" s="7"/>
    </row>
    <row r="71" spans="1:15" x14ac:dyDescent="0.25">
      <c r="A71" s="1" t="s">
        <v>426</v>
      </c>
      <c r="B71" t="str">
        <f t="shared" si="1"/>
        <v>Darren Gray</v>
      </c>
      <c r="C71" s="24" t="s">
        <v>424</v>
      </c>
      <c r="D71" t="s">
        <v>425</v>
      </c>
      <c r="M71" s="33" t="s">
        <v>599</v>
      </c>
      <c r="O71" s="7"/>
    </row>
    <row r="72" spans="1:15" x14ac:dyDescent="0.25">
      <c r="A72" s="1" t="s">
        <v>194</v>
      </c>
      <c r="B72" t="str">
        <f t="shared" si="1"/>
        <v>Craig Green</v>
      </c>
      <c r="C72" s="24" t="s">
        <v>149</v>
      </c>
      <c r="D72" t="s">
        <v>54</v>
      </c>
      <c r="M72" s="33" t="s">
        <v>382</v>
      </c>
      <c r="O72" s="7"/>
    </row>
    <row r="73" spans="1:15" x14ac:dyDescent="0.25">
      <c r="A73" s="1" t="s">
        <v>58</v>
      </c>
      <c r="B73" t="str">
        <f t="shared" si="1"/>
        <v>Tony Guastella</v>
      </c>
      <c r="C73" s="24" t="s">
        <v>56</v>
      </c>
      <c r="D73" t="s">
        <v>57</v>
      </c>
      <c r="M73" s="33" t="s">
        <v>77</v>
      </c>
      <c r="O73" s="7"/>
    </row>
    <row r="74" spans="1:15" x14ac:dyDescent="0.25">
      <c r="A74" s="1" t="s">
        <v>61</v>
      </c>
      <c r="B74" t="str">
        <f t="shared" si="1"/>
        <v>Des Haarsma</v>
      </c>
      <c r="C74" s="24" t="s">
        <v>59</v>
      </c>
      <c r="D74" t="s">
        <v>60</v>
      </c>
      <c r="M74" s="33" t="s">
        <v>431</v>
      </c>
      <c r="O74" s="7"/>
    </row>
    <row r="75" spans="1:15" x14ac:dyDescent="0.25">
      <c r="A75" s="1" t="s">
        <v>520</v>
      </c>
      <c r="B75" t="str">
        <f t="shared" si="1"/>
        <v>Gary Hagen</v>
      </c>
      <c r="C75" s="24" t="s">
        <v>142</v>
      </c>
      <c r="D75" t="s">
        <v>499</v>
      </c>
      <c r="O75" s="7"/>
    </row>
    <row r="76" spans="1:15" x14ac:dyDescent="0.25">
      <c r="A76" s="1" t="s">
        <v>650</v>
      </c>
      <c r="B76" t="str">
        <f t="shared" si="1"/>
        <v>Dale Hanlon</v>
      </c>
      <c r="C76" t="s">
        <v>672</v>
      </c>
      <c r="D76" t="s">
        <v>673</v>
      </c>
      <c r="O76" s="7"/>
    </row>
    <row r="77" spans="1:15" x14ac:dyDescent="0.25">
      <c r="A77" s="1" t="s">
        <v>574</v>
      </c>
      <c r="B77" t="str">
        <f t="shared" si="1"/>
        <v>Stephen Heath</v>
      </c>
      <c r="C77" s="24" t="s">
        <v>481</v>
      </c>
      <c r="D77" t="s">
        <v>573</v>
      </c>
      <c r="O77" s="7"/>
    </row>
    <row r="78" spans="1:15" x14ac:dyDescent="0.25">
      <c r="A78" s="1" t="s">
        <v>469</v>
      </c>
      <c r="B78" t="str">
        <f t="shared" si="1"/>
        <v>Charlie Hicks</v>
      </c>
      <c r="C78" s="24" t="s">
        <v>468</v>
      </c>
      <c r="D78" t="s">
        <v>62</v>
      </c>
      <c r="O78" s="7"/>
    </row>
    <row r="79" spans="1:15" x14ac:dyDescent="0.25">
      <c r="A79" s="1" t="s">
        <v>428</v>
      </c>
      <c r="B79" t="str">
        <f t="shared" si="1"/>
        <v>Corey Hicks</v>
      </c>
      <c r="C79" s="24" t="s">
        <v>427</v>
      </c>
      <c r="D79" t="s">
        <v>62</v>
      </c>
      <c r="F79" t="s">
        <v>559</v>
      </c>
    </row>
    <row r="80" spans="1:15" x14ac:dyDescent="0.25">
      <c r="A80" s="33" t="s">
        <v>63</v>
      </c>
      <c r="B80" t="str">
        <f t="shared" si="1"/>
        <v>Steve Hicks</v>
      </c>
      <c r="C80" s="24" t="s">
        <v>46</v>
      </c>
      <c r="D80" t="s">
        <v>62</v>
      </c>
    </row>
    <row r="81" spans="1:11" x14ac:dyDescent="0.25">
      <c r="A81" s="1" t="s">
        <v>65</v>
      </c>
      <c r="B81" t="str">
        <f t="shared" si="1"/>
        <v>Tim Hicks</v>
      </c>
      <c r="C81" t="s">
        <v>64</v>
      </c>
      <c r="D81" t="s">
        <v>62</v>
      </c>
    </row>
    <row r="82" spans="1:11" x14ac:dyDescent="0.25">
      <c r="A82" s="1" t="s">
        <v>130</v>
      </c>
      <c r="B82" t="str">
        <f t="shared" si="1"/>
        <v>Henry Higgins</v>
      </c>
      <c r="C82" t="s">
        <v>313</v>
      </c>
      <c r="D82" t="s">
        <v>314</v>
      </c>
    </row>
    <row r="83" spans="1:11" x14ac:dyDescent="0.25">
      <c r="A83" s="1" t="s">
        <v>521</v>
      </c>
      <c r="B83" t="str">
        <f t="shared" si="1"/>
        <v>Cooper Hocking</v>
      </c>
      <c r="C83" t="s">
        <v>143</v>
      </c>
      <c r="D83" t="s">
        <v>67</v>
      </c>
      <c r="K83" s="33" t="s">
        <v>579</v>
      </c>
    </row>
    <row r="84" spans="1:11" x14ac:dyDescent="0.25">
      <c r="A84" s="33" t="s">
        <v>68</v>
      </c>
      <c r="B84" t="str">
        <f t="shared" si="1"/>
        <v>Ken Hocking</v>
      </c>
      <c r="C84" t="s">
        <v>66</v>
      </c>
      <c r="D84" t="s">
        <v>67</v>
      </c>
      <c r="K84" s="33" t="s">
        <v>582</v>
      </c>
    </row>
    <row r="85" spans="1:11" x14ac:dyDescent="0.25">
      <c r="A85" s="1" t="s">
        <v>175</v>
      </c>
      <c r="B85" t="str">
        <f t="shared" si="1"/>
        <v>Mike Hocking</v>
      </c>
      <c r="C85" s="24" t="s">
        <v>81</v>
      </c>
      <c r="D85" t="s">
        <v>67</v>
      </c>
      <c r="K85" s="33" t="s">
        <v>584</v>
      </c>
    </row>
    <row r="86" spans="1:11" x14ac:dyDescent="0.25">
      <c r="A86" s="1" t="s">
        <v>129</v>
      </c>
      <c r="B86" t="str">
        <f t="shared" si="1"/>
        <v>Scott Hocking</v>
      </c>
      <c r="C86" s="24" t="s">
        <v>32</v>
      </c>
      <c r="D86" t="s">
        <v>67</v>
      </c>
      <c r="K86" s="33" t="s">
        <v>523</v>
      </c>
    </row>
    <row r="87" spans="1:11" x14ac:dyDescent="0.25">
      <c r="A87" s="1" t="s">
        <v>227</v>
      </c>
      <c r="B87" t="str">
        <f t="shared" si="1"/>
        <v>Mal Hodge</v>
      </c>
      <c r="C87" s="24" t="s">
        <v>228</v>
      </c>
      <c r="D87" t="s">
        <v>224</v>
      </c>
      <c r="K87" s="33" t="s">
        <v>488</v>
      </c>
    </row>
    <row r="88" spans="1:11" x14ac:dyDescent="0.25">
      <c r="A88" s="1" t="s">
        <v>69</v>
      </c>
      <c r="B88" t="str">
        <f t="shared" si="1"/>
        <v>Richard Hooper</v>
      </c>
      <c r="C88" s="24" t="s">
        <v>320</v>
      </c>
      <c r="D88" t="s">
        <v>321</v>
      </c>
      <c r="K88" s="33" t="s">
        <v>82</v>
      </c>
    </row>
    <row r="89" spans="1:11" x14ac:dyDescent="0.25">
      <c r="A89" s="1" t="s">
        <v>613</v>
      </c>
      <c r="B89" t="str">
        <f t="shared" si="1"/>
        <v>Bing Hui</v>
      </c>
      <c r="C89" s="24" t="s">
        <v>611</v>
      </c>
      <c r="D89" t="s">
        <v>612</v>
      </c>
      <c r="K89" s="33" t="s">
        <v>85</v>
      </c>
    </row>
    <row r="90" spans="1:11" x14ac:dyDescent="0.25">
      <c r="A90" s="1" t="s">
        <v>297</v>
      </c>
      <c r="B90" t="str">
        <f t="shared" si="1"/>
        <v>Alan Hurst</v>
      </c>
      <c r="C90" s="24" t="s">
        <v>48</v>
      </c>
      <c r="D90" t="s">
        <v>305</v>
      </c>
    </row>
    <row r="91" spans="1:11" x14ac:dyDescent="0.25">
      <c r="A91" s="1" t="s">
        <v>576</v>
      </c>
      <c r="B91" t="str">
        <f t="shared" si="1"/>
        <v>Tara Hurst</v>
      </c>
      <c r="C91" s="25" t="s">
        <v>575</v>
      </c>
      <c r="D91" t="s">
        <v>305</v>
      </c>
    </row>
    <row r="92" spans="1:11" x14ac:dyDescent="0.25">
      <c r="A92" s="1" t="s">
        <v>351</v>
      </c>
      <c r="B92" t="str">
        <f t="shared" si="1"/>
        <v>Kevin Hutchin</v>
      </c>
      <c r="C92" s="25" t="s">
        <v>322</v>
      </c>
      <c r="D92" t="s">
        <v>323</v>
      </c>
    </row>
    <row r="93" spans="1:11" x14ac:dyDescent="0.25">
      <c r="A93" s="33" t="s">
        <v>70</v>
      </c>
      <c r="B93" t="str">
        <f t="shared" si="1"/>
        <v>Pat Impagnatiello</v>
      </c>
      <c r="C93" s="25" t="s">
        <v>550</v>
      </c>
      <c r="D93" t="s">
        <v>551</v>
      </c>
    </row>
    <row r="94" spans="1:11" x14ac:dyDescent="0.25">
      <c r="A94" s="1" t="s">
        <v>487</v>
      </c>
      <c r="B94" t="str">
        <f t="shared" si="1"/>
        <v>Greg Jackson</v>
      </c>
      <c r="C94" s="25" t="s">
        <v>368</v>
      </c>
      <c r="D94" t="s">
        <v>500</v>
      </c>
    </row>
    <row r="95" spans="1:11" x14ac:dyDescent="0.25">
      <c r="A95" s="33" t="s">
        <v>579</v>
      </c>
      <c r="B95" t="str">
        <f t="shared" si="1"/>
        <v>Sam Janetzki</v>
      </c>
      <c r="C95" s="25" t="s">
        <v>577</v>
      </c>
      <c r="D95" t="s">
        <v>578</v>
      </c>
    </row>
    <row r="96" spans="1:11" x14ac:dyDescent="0.25">
      <c r="A96" s="33" t="s">
        <v>629</v>
      </c>
      <c r="B96" t="str">
        <f t="shared" si="1"/>
        <v>Jamie Jarman</v>
      </c>
      <c r="C96" t="s">
        <v>557</v>
      </c>
      <c r="D96" t="s">
        <v>628</v>
      </c>
    </row>
    <row r="97" spans="1:15" x14ac:dyDescent="0.25">
      <c r="A97" s="1" t="s">
        <v>631</v>
      </c>
      <c r="B97" t="str">
        <f t="shared" si="1"/>
        <v>Kobe Jarman</v>
      </c>
      <c r="C97" t="s">
        <v>630</v>
      </c>
      <c r="D97" t="s">
        <v>628</v>
      </c>
    </row>
    <row r="98" spans="1:15" x14ac:dyDescent="0.25">
      <c r="A98" s="1" t="s">
        <v>472</v>
      </c>
      <c r="B98" t="str">
        <f t="shared" si="1"/>
        <v>Gerrin Jenke</v>
      </c>
      <c r="C98" s="25" t="s">
        <v>470</v>
      </c>
      <c r="D98" t="s">
        <v>471</v>
      </c>
    </row>
    <row r="99" spans="1:15" x14ac:dyDescent="0.25">
      <c r="A99" s="1" t="s">
        <v>522</v>
      </c>
      <c r="B99" t="str">
        <f t="shared" si="1"/>
        <v>Tamzin Jenke</v>
      </c>
      <c r="C99" s="25" t="s">
        <v>511</v>
      </c>
      <c r="D99" t="s">
        <v>471</v>
      </c>
    </row>
    <row r="100" spans="1:15" x14ac:dyDescent="0.25">
      <c r="A100" s="1" t="s">
        <v>183</v>
      </c>
      <c r="B100" t="str">
        <f t="shared" si="1"/>
        <v>Tom Jesson</v>
      </c>
      <c r="C100" s="25" t="s">
        <v>145</v>
      </c>
      <c r="D100" t="s">
        <v>146</v>
      </c>
    </row>
    <row r="101" spans="1:15" x14ac:dyDescent="0.25">
      <c r="A101" s="1" t="s">
        <v>338</v>
      </c>
      <c r="B101" t="str">
        <f t="shared" si="1"/>
        <v>Chris Johanson</v>
      </c>
      <c r="C101" s="25" t="s">
        <v>29</v>
      </c>
      <c r="D101" t="s">
        <v>324</v>
      </c>
    </row>
    <row r="102" spans="1:15" x14ac:dyDescent="0.25">
      <c r="A102" s="33" t="s">
        <v>491</v>
      </c>
      <c r="B102" t="str">
        <f t="shared" si="1"/>
        <v>Stuart Jones</v>
      </c>
      <c r="C102" s="25" t="s">
        <v>429</v>
      </c>
      <c r="D102" t="s">
        <v>501</v>
      </c>
      <c r="E102" t="s">
        <v>559</v>
      </c>
    </row>
    <row r="103" spans="1:15" x14ac:dyDescent="0.25">
      <c r="A103" s="1" t="s">
        <v>615</v>
      </c>
      <c r="B103" t="str">
        <f t="shared" si="1"/>
        <v>Gary Julian</v>
      </c>
      <c r="C103" s="25" t="s">
        <v>142</v>
      </c>
      <c r="D103" t="s">
        <v>614</v>
      </c>
      <c r="M103" s="33" t="s">
        <v>523</v>
      </c>
    </row>
    <row r="104" spans="1:15" x14ac:dyDescent="0.25">
      <c r="A104" s="1" t="s">
        <v>298</v>
      </c>
      <c r="B104" t="str">
        <f t="shared" si="1"/>
        <v>Simon Kelly</v>
      </c>
      <c r="C104" s="25" t="s">
        <v>372</v>
      </c>
      <c r="D104" t="s">
        <v>373</v>
      </c>
      <c r="M104" s="33" t="s">
        <v>488</v>
      </c>
      <c r="O104" s="7"/>
    </row>
    <row r="105" spans="1:15" x14ac:dyDescent="0.25">
      <c r="A105" s="1" t="s">
        <v>582</v>
      </c>
      <c r="B105" t="str">
        <f t="shared" si="1"/>
        <v>Joe Kertesz</v>
      </c>
      <c r="C105" s="25" t="s">
        <v>580</v>
      </c>
      <c r="D105" t="s">
        <v>581</v>
      </c>
      <c r="M105" s="33" t="s">
        <v>82</v>
      </c>
      <c r="O105" s="7"/>
    </row>
    <row r="106" spans="1:15" x14ac:dyDescent="0.25">
      <c r="A106" s="1" t="s">
        <v>73</v>
      </c>
      <c r="B106" t="str">
        <f t="shared" si="1"/>
        <v>Toby Keukenmeester</v>
      </c>
      <c r="C106" s="25" t="s">
        <v>71</v>
      </c>
      <c r="D106" t="s">
        <v>72</v>
      </c>
      <c r="M106" s="33" t="s">
        <v>85</v>
      </c>
      <c r="O106" s="7"/>
    </row>
    <row r="107" spans="1:15" x14ac:dyDescent="0.25">
      <c r="A107" s="1" t="s">
        <v>599</v>
      </c>
      <c r="B107" t="str">
        <f t="shared" si="1"/>
        <v>Tracey Kneebone</v>
      </c>
      <c r="C107" s="25" t="s">
        <v>597</v>
      </c>
      <c r="D107" t="s">
        <v>598</v>
      </c>
      <c r="M107" s="33" t="s">
        <v>97</v>
      </c>
      <c r="O107" s="7"/>
    </row>
    <row r="108" spans="1:15" x14ac:dyDescent="0.25">
      <c r="A108" s="1" t="s">
        <v>382</v>
      </c>
      <c r="B108" t="str">
        <f t="shared" si="1"/>
        <v>Jeff Krebbekx</v>
      </c>
      <c r="C108" s="25" t="s">
        <v>107</v>
      </c>
      <c r="D108" t="s">
        <v>386</v>
      </c>
      <c r="M108" s="33" t="s">
        <v>362</v>
      </c>
      <c r="O108" s="7"/>
    </row>
    <row r="109" spans="1:15" x14ac:dyDescent="0.25">
      <c r="A109" s="1" t="s">
        <v>184</v>
      </c>
      <c r="B109" t="str">
        <f t="shared" si="1"/>
        <v>Albert Kruimel</v>
      </c>
      <c r="C109" s="25" t="s">
        <v>147</v>
      </c>
      <c r="D109" t="s">
        <v>148</v>
      </c>
      <c r="M109" s="33" t="s">
        <v>602</v>
      </c>
      <c r="O109" s="7"/>
    </row>
    <row r="110" spans="1:15" x14ac:dyDescent="0.25">
      <c r="A110" s="1" t="s">
        <v>77</v>
      </c>
      <c r="B110" t="str">
        <f t="shared" si="1"/>
        <v>Ron Kuczmarski</v>
      </c>
      <c r="C110" s="25" t="s">
        <v>75</v>
      </c>
      <c r="D110" t="s">
        <v>76</v>
      </c>
      <c r="M110" s="33" t="s">
        <v>604</v>
      </c>
      <c r="O110" s="7"/>
    </row>
    <row r="111" spans="1:15" x14ac:dyDescent="0.25">
      <c r="A111" s="1" t="s">
        <v>213</v>
      </c>
      <c r="B111" t="str">
        <f t="shared" si="1"/>
        <v>Ron Kuczmarski</v>
      </c>
      <c r="C111" s="25" t="s">
        <v>75</v>
      </c>
      <c r="D111" t="s">
        <v>76</v>
      </c>
    </row>
    <row r="112" spans="1:15" x14ac:dyDescent="0.25">
      <c r="A112" s="1" t="s">
        <v>646</v>
      </c>
      <c r="B112" t="str">
        <f t="shared" si="1"/>
        <v>Kevin Langmead</v>
      </c>
      <c r="C112" t="s">
        <v>322</v>
      </c>
      <c r="D112" t="s">
        <v>676</v>
      </c>
    </row>
    <row r="113" spans="1:4" x14ac:dyDescent="0.25">
      <c r="A113" s="1" t="s">
        <v>344</v>
      </c>
      <c r="B113" t="str">
        <f t="shared" si="1"/>
        <v>Kingsley Lawrie</v>
      </c>
      <c r="C113" s="25" t="s">
        <v>325</v>
      </c>
      <c r="D113" t="s">
        <v>326</v>
      </c>
    </row>
    <row r="114" spans="1:4" x14ac:dyDescent="0.25">
      <c r="A114" s="1" t="s">
        <v>431</v>
      </c>
      <c r="B114" t="str">
        <f t="shared" si="1"/>
        <v>Stuart Lea</v>
      </c>
      <c r="C114" s="25" t="s">
        <v>429</v>
      </c>
      <c r="D114" t="s">
        <v>430</v>
      </c>
    </row>
    <row r="115" spans="1:4" x14ac:dyDescent="0.25">
      <c r="A115" s="1" t="s">
        <v>584</v>
      </c>
      <c r="B115" t="str">
        <f t="shared" si="1"/>
        <v>Robert Lenthall</v>
      </c>
      <c r="C115" s="25" t="s">
        <v>454</v>
      </c>
      <c r="D115" t="s">
        <v>583</v>
      </c>
    </row>
    <row r="116" spans="1:4" x14ac:dyDescent="0.25">
      <c r="A116" s="1" t="s">
        <v>523</v>
      </c>
      <c r="B116" t="str">
        <f t="shared" si="1"/>
        <v>Barry Lilley</v>
      </c>
      <c r="C116" s="25" t="s">
        <v>438</v>
      </c>
      <c r="D116" t="s">
        <v>503</v>
      </c>
    </row>
    <row r="117" spans="1:4" x14ac:dyDescent="0.25">
      <c r="A117" s="1" t="s">
        <v>488</v>
      </c>
      <c r="B117" t="str">
        <f t="shared" si="1"/>
        <v>Dawn Lilley</v>
      </c>
      <c r="C117" s="25" t="s">
        <v>502</v>
      </c>
      <c r="D117" t="s">
        <v>503</v>
      </c>
    </row>
    <row r="118" spans="1:4" x14ac:dyDescent="0.25">
      <c r="A118" s="1" t="s">
        <v>360</v>
      </c>
      <c r="B118" t="str">
        <f t="shared" si="1"/>
        <v>Steve Lockwood</v>
      </c>
      <c r="C118" s="24" t="s">
        <v>46</v>
      </c>
      <c r="D118" t="s">
        <v>374</v>
      </c>
    </row>
    <row r="119" spans="1:4" x14ac:dyDescent="0.25">
      <c r="A119" s="1" t="s">
        <v>343</v>
      </c>
      <c r="B119" t="str">
        <f t="shared" si="1"/>
        <v>Andrew Mair</v>
      </c>
      <c r="C119" s="24" t="s">
        <v>43</v>
      </c>
      <c r="D119" t="s">
        <v>327</v>
      </c>
    </row>
    <row r="120" spans="1:4" x14ac:dyDescent="0.25">
      <c r="A120" s="1" t="s">
        <v>80</v>
      </c>
      <c r="B120" t="str">
        <f t="shared" si="1"/>
        <v>Mark Masotti</v>
      </c>
      <c r="C120" t="s">
        <v>78</v>
      </c>
      <c r="D120" t="s">
        <v>79</v>
      </c>
    </row>
    <row r="121" spans="1:4" x14ac:dyDescent="0.25">
      <c r="A121" s="1" t="s">
        <v>645</v>
      </c>
      <c r="B121" t="str">
        <f t="shared" si="1"/>
        <v>Jon May</v>
      </c>
      <c r="C121" t="s">
        <v>466</v>
      </c>
      <c r="D121" t="s">
        <v>677</v>
      </c>
    </row>
    <row r="122" spans="1:4" x14ac:dyDescent="0.25">
      <c r="A122" s="1" t="s">
        <v>643</v>
      </c>
      <c r="B122" t="str">
        <f t="shared" si="1"/>
        <v>John McDaid</v>
      </c>
      <c r="C122" t="s">
        <v>51</v>
      </c>
      <c r="D122" t="s">
        <v>678</v>
      </c>
    </row>
    <row r="123" spans="1:4" x14ac:dyDescent="0.25">
      <c r="A123" s="1" t="s">
        <v>82</v>
      </c>
      <c r="B123" t="str">
        <f t="shared" si="1"/>
        <v>Mike McDonagh</v>
      </c>
      <c r="C123" s="24" t="s">
        <v>81</v>
      </c>
      <c r="D123" t="s">
        <v>375</v>
      </c>
    </row>
    <row r="124" spans="1:4" x14ac:dyDescent="0.25">
      <c r="A124" s="1" t="s">
        <v>85</v>
      </c>
      <c r="B124" t="str">
        <f t="shared" si="1"/>
        <v>Phil McDonald</v>
      </c>
      <c r="C124" s="24" t="s">
        <v>83</v>
      </c>
      <c r="D124" t="s">
        <v>84</v>
      </c>
    </row>
    <row r="125" spans="1:4" x14ac:dyDescent="0.25">
      <c r="A125" s="1" t="s">
        <v>176</v>
      </c>
      <c r="B125" t="str">
        <f t="shared" si="1"/>
        <v>Steven McDonald</v>
      </c>
      <c r="C125" t="s">
        <v>679</v>
      </c>
      <c r="D125" t="s">
        <v>84</v>
      </c>
    </row>
    <row r="126" spans="1:4" x14ac:dyDescent="0.25">
      <c r="A126" s="1" t="s">
        <v>210</v>
      </c>
      <c r="B126" t="str">
        <f t="shared" si="1"/>
        <v>Patrick McGirr</v>
      </c>
      <c r="C126" s="24" t="s">
        <v>219</v>
      </c>
      <c r="D126" t="s">
        <v>134</v>
      </c>
    </row>
    <row r="127" spans="1:4" x14ac:dyDescent="0.25">
      <c r="A127" s="1" t="s">
        <v>185</v>
      </c>
      <c r="B127" t="str">
        <f t="shared" si="1"/>
        <v>Craig McGlashan</v>
      </c>
      <c r="C127" s="24" t="s">
        <v>149</v>
      </c>
      <c r="D127" t="s">
        <v>150</v>
      </c>
    </row>
    <row r="128" spans="1:4" x14ac:dyDescent="0.25">
      <c r="A128" s="1" t="s">
        <v>186</v>
      </c>
      <c r="B128" t="str">
        <f t="shared" ref="B128:B191" si="2">C128&amp;" "&amp;D128</f>
        <v>Rose McGlashan</v>
      </c>
      <c r="C128" s="24" t="s">
        <v>102</v>
      </c>
      <c r="D128" t="s">
        <v>150</v>
      </c>
    </row>
    <row r="129" spans="1:15" x14ac:dyDescent="0.25">
      <c r="A129" s="1" t="s">
        <v>87</v>
      </c>
      <c r="B129" t="str">
        <f t="shared" si="2"/>
        <v>Andrew McGorman</v>
      </c>
      <c r="C129" t="s">
        <v>43</v>
      </c>
      <c r="D129" t="s">
        <v>86</v>
      </c>
    </row>
    <row r="130" spans="1:15" x14ac:dyDescent="0.25">
      <c r="A130" s="1" t="s">
        <v>433</v>
      </c>
      <c r="B130" t="str">
        <f t="shared" si="2"/>
        <v>Mulvea McGovern</v>
      </c>
      <c r="C130" s="24" t="s">
        <v>399</v>
      </c>
      <c r="D130" t="s">
        <v>432</v>
      </c>
    </row>
    <row r="131" spans="1:15" x14ac:dyDescent="0.25">
      <c r="A131" s="1" t="s">
        <v>90</v>
      </c>
      <c r="B131" t="str">
        <f t="shared" si="2"/>
        <v>Ian McLaughlin</v>
      </c>
      <c r="C131" s="24" t="s">
        <v>88</v>
      </c>
      <c r="D131" t="s">
        <v>89</v>
      </c>
    </row>
    <row r="132" spans="1:15" x14ac:dyDescent="0.25">
      <c r="A132" s="1" t="s">
        <v>93</v>
      </c>
      <c r="B132" t="str">
        <f t="shared" si="2"/>
        <v>Rogan Mexted</v>
      </c>
      <c r="C132" s="25" t="s">
        <v>91</v>
      </c>
      <c r="D132" t="s">
        <v>92</v>
      </c>
    </row>
    <row r="133" spans="1:15" x14ac:dyDescent="0.25">
      <c r="A133" s="1" t="s">
        <v>435</v>
      </c>
      <c r="B133" t="str">
        <f t="shared" si="2"/>
        <v>Jan Moen</v>
      </c>
      <c r="C133" t="s">
        <v>328</v>
      </c>
      <c r="D133" t="s">
        <v>434</v>
      </c>
      <c r="M133" s="33" t="s">
        <v>189</v>
      </c>
    </row>
    <row r="134" spans="1:15" x14ac:dyDescent="0.25">
      <c r="A134" s="1" t="s">
        <v>97</v>
      </c>
      <c r="B134" t="str">
        <f t="shared" si="2"/>
        <v>Mick Moffatt</v>
      </c>
      <c r="C134" t="s">
        <v>95</v>
      </c>
      <c r="D134" t="s">
        <v>96</v>
      </c>
      <c r="M134" s="33" t="s">
        <v>606</v>
      </c>
    </row>
    <row r="135" spans="1:15" x14ac:dyDescent="0.25">
      <c r="A135" s="1" t="s">
        <v>100</v>
      </c>
      <c r="B135" t="str">
        <f t="shared" si="2"/>
        <v>Sean Morrison</v>
      </c>
      <c r="C135" t="s">
        <v>98</v>
      </c>
      <c r="D135" t="s">
        <v>99</v>
      </c>
      <c r="M135" s="33" t="s">
        <v>104</v>
      </c>
    </row>
    <row r="136" spans="1:15" x14ac:dyDescent="0.25">
      <c r="A136" s="16" t="s">
        <v>350</v>
      </c>
      <c r="B136" t="str">
        <f t="shared" si="2"/>
        <v>Jan Nicholls</v>
      </c>
      <c r="C136" t="s">
        <v>328</v>
      </c>
      <c r="D136" t="s">
        <v>329</v>
      </c>
      <c r="K136" s="33" t="s">
        <v>97</v>
      </c>
      <c r="M136" s="33" t="s">
        <v>586</v>
      </c>
      <c r="O136" s="7"/>
    </row>
    <row r="137" spans="1:15" x14ac:dyDescent="0.25">
      <c r="A137" s="1" t="s">
        <v>346</v>
      </c>
      <c r="B137" t="str">
        <f t="shared" si="2"/>
        <v>Scott Nicholls</v>
      </c>
      <c r="C137" t="s">
        <v>32</v>
      </c>
      <c r="D137" t="s">
        <v>329</v>
      </c>
      <c r="K137" s="33" t="s">
        <v>189</v>
      </c>
      <c r="M137" s="33" t="s">
        <v>390</v>
      </c>
      <c r="O137" s="7"/>
    </row>
    <row r="138" spans="1:15" x14ac:dyDescent="0.25">
      <c r="A138" s="1" t="s">
        <v>348</v>
      </c>
      <c r="B138" t="str">
        <f t="shared" si="2"/>
        <v>Wayne Nicholls</v>
      </c>
      <c r="C138" s="24" t="s">
        <v>330</v>
      </c>
      <c r="D138" t="s">
        <v>329</v>
      </c>
      <c r="K138" s="33" t="s">
        <v>104</v>
      </c>
      <c r="M138" s="33" t="s">
        <v>111</v>
      </c>
      <c r="O138" s="7"/>
    </row>
    <row r="139" spans="1:15" x14ac:dyDescent="0.25">
      <c r="A139" s="1" t="s">
        <v>361</v>
      </c>
      <c r="B139" t="str">
        <f t="shared" si="2"/>
        <v>Dante Nou</v>
      </c>
      <c r="C139" t="s">
        <v>376</v>
      </c>
      <c r="D139" t="s">
        <v>377</v>
      </c>
      <c r="K139" s="33" t="s">
        <v>106</v>
      </c>
      <c r="M139" s="33" t="s">
        <v>128</v>
      </c>
      <c r="O139" s="7"/>
    </row>
    <row r="140" spans="1:15" x14ac:dyDescent="0.25">
      <c r="A140" s="1" t="s">
        <v>362</v>
      </c>
      <c r="B140" t="str">
        <f t="shared" si="2"/>
        <v>Emil Nou</v>
      </c>
      <c r="C140" t="s">
        <v>378</v>
      </c>
      <c r="D140" t="s">
        <v>377</v>
      </c>
      <c r="K140" s="33" t="s">
        <v>586</v>
      </c>
      <c r="M140" s="33" t="s">
        <v>484</v>
      </c>
      <c r="O140" s="7"/>
    </row>
    <row r="141" spans="1:15" x14ac:dyDescent="0.25">
      <c r="A141" s="1" t="s">
        <v>342</v>
      </c>
      <c r="B141" t="str">
        <f t="shared" si="2"/>
        <v>David Nunn</v>
      </c>
      <c r="C141" t="s">
        <v>331</v>
      </c>
      <c r="D141" t="s">
        <v>332</v>
      </c>
      <c r="K141" s="33" t="s">
        <v>390</v>
      </c>
      <c r="M141" s="33" t="s">
        <v>191</v>
      </c>
      <c r="O141" s="7"/>
    </row>
    <row r="142" spans="1:15" x14ac:dyDescent="0.25">
      <c r="A142" s="1" t="s">
        <v>602</v>
      </c>
      <c r="B142" t="str">
        <f t="shared" si="2"/>
        <v>Hank Pelgrim</v>
      </c>
      <c r="C142" s="25" t="s">
        <v>600</v>
      </c>
      <c r="D142" t="s">
        <v>601</v>
      </c>
      <c r="K142" s="33" t="s">
        <v>111</v>
      </c>
      <c r="M142" s="33" t="s">
        <v>477</v>
      </c>
      <c r="O142" s="7"/>
    </row>
    <row r="143" spans="1:15" x14ac:dyDescent="0.25">
      <c r="A143" s="1" t="s">
        <v>187</v>
      </c>
      <c r="B143" t="str">
        <f t="shared" si="2"/>
        <v>Tony Penfold</v>
      </c>
      <c r="C143" t="s">
        <v>56</v>
      </c>
      <c r="D143" t="s">
        <v>151</v>
      </c>
      <c r="K143" s="33" t="s">
        <v>588</v>
      </c>
      <c r="O143" s="7"/>
    </row>
    <row r="144" spans="1:15" x14ac:dyDescent="0.25">
      <c r="A144" s="1" t="s">
        <v>188</v>
      </c>
      <c r="B144" t="str">
        <f t="shared" si="2"/>
        <v>Ian Perry</v>
      </c>
      <c r="C144" t="s">
        <v>88</v>
      </c>
      <c r="D144" t="s">
        <v>152</v>
      </c>
      <c r="K144" s="33" t="s">
        <v>591</v>
      </c>
      <c r="O144" s="7"/>
    </row>
    <row r="145" spans="1:15" x14ac:dyDescent="0.25">
      <c r="A145" s="1" t="s">
        <v>340</v>
      </c>
      <c r="B145" t="str">
        <f t="shared" si="2"/>
        <v>Bruce Potter</v>
      </c>
      <c r="C145" t="s">
        <v>121</v>
      </c>
      <c r="D145" t="s">
        <v>333</v>
      </c>
      <c r="K145" s="33" t="s">
        <v>123</v>
      </c>
      <c r="O145" s="7"/>
    </row>
    <row r="146" spans="1:15" x14ac:dyDescent="0.25">
      <c r="A146" s="1" t="s">
        <v>192</v>
      </c>
      <c r="B146" t="str">
        <f t="shared" si="2"/>
        <v>Steve Prentice</v>
      </c>
      <c r="C146" t="s">
        <v>46</v>
      </c>
      <c r="D146" t="s">
        <v>154</v>
      </c>
      <c r="K146" s="33" t="s">
        <v>128</v>
      </c>
      <c r="O146" s="7"/>
    </row>
    <row r="147" spans="1:15" x14ac:dyDescent="0.25">
      <c r="A147" s="1" t="s">
        <v>483</v>
      </c>
      <c r="B147" t="str">
        <f t="shared" si="2"/>
        <v>Grant Price</v>
      </c>
      <c r="C147" t="s">
        <v>157</v>
      </c>
      <c r="D147" t="s">
        <v>504</v>
      </c>
      <c r="K147" s="33" t="s">
        <v>484</v>
      </c>
      <c r="O147" s="7"/>
    </row>
    <row r="148" spans="1:15" x14ac:dyDescent="0.25">
      <c r="A148" s="33" t="s">
        <v>341</v>
      </c>
      <c r="B148" t="str">
        <f t="shared" si="2"/>
        <v>Bob Ramsey</v>
      </c>
      <c r="C148" t="s">
        <v>16</v>
      </c>
      <c r="D148" t="s">
        <v>334</v>
      </c>
      <c r="K148" s="33" t="s">
        <v>191</v>
      </c>
      <c r="O148" s="7"/>
    </row>
    <row r="149" spans="1:15" x14ac:dyDescent="0.25">
      <c r="A149" s="1" t="s">
        <v>299</v>
      </c>
      <c r="B149" t="str">
        <f t="shared" si="2"/>
        <v>Rianne Reiger</v>
      </c>
      <c r="C149" t="s">
        <v>410</v>
      </c>
      <c r="D149" t="s">
        <v>411</v>
      </c>
      <c r="K149" s="33" t="s">
        <v>477</v>
      </c>
      <c r="O149" s="7"/>
    </row>
    <row r="150" spans="1:15" x14ac:dyDescent="0.25">
      <c r="A150" s="1" t="s">
        <v>103</v>
      </c>
      <c r="B150" t="str">
        <f t="shared" si="2"/>
        <v>Peter Rose</v>
      </c>
      <c r="C150" t="s">
        <v>303</v>
      </c>
      <c r="D150" t="s">
        <v>102</v>
      </c>
      <c r="O150" s="7"/>
    </row>
    <row r="151" spans="1:15" x14ac:dyDescent="0.25">
      <c r="A151" s="1" t="s">
        <v>356</v>
      </c>
      <c r="B151" t="str">
        <f t="shared" si="2"/>
        <v>Daryl Rudland</v>
      </c>
      <c r="C151" t="s">
        <v>354</v>
      </c>
      <c r="D151" t="s">
        <v>355</v>
      </c>
    </row>
    <row r="152" spans="1:15" x14ac:dyDescent="0.25">
      <c r="A152" s="1" t="s">
        <v>617</v>
      </c>
      <c r="B152" t="str">
        <f t="shared" si="2"/>
        <v>Alan Russell</v>
      </c>
      <c r="C152" t="s">
        <v>48</v>
      </c>
      <c r="D152" t="s">
        <v>616</v>
      </c>
    </row>
    <row r="153" spans="1:15" x14ac:dyDescent="0.25">
      <c r="A153" s="1" t="s">
        <v>473</v>
      </c>
      <c r="B153" t="str">
        <f t="shared" si="2"/>
        <v>Bill Ryan</v>
      </c>
      <c r="C153" t="s">
        <v>137</v>
      </c>
      <c r="D153" t="s">
        <v>318</v>
      </c>
    </row>
    <row r="154" spans="1:15" x14ac:dyDescent="0.25">
      <c r="A154" s="16" t="s">
        <v>339</v>
      </c>
      <c r="B154" t="str">
        <f t="shared" si="2"/>
        <v>Graham Sargent</v>
      </c>
      <c r="C154" t="s">
        <v>26</v>
      </c>
      <c r="D154" t="s">
        <v>335</v>
      </c>
    </row>
    <row r="155" spans="1:15" x14ac:dyDescent="0.25">
      <c r="A155" s="1" t="s">
        <v>604</v>
      </c>
      <c r="B155" t="str">
        <f t="shared" si="2"/>
        <v>Arthur Scott</v>
      </c>
      <c r="C155" t="s">
        <v>603</v>
      </c>
      <c r="D155" t="s">
        <v>32</v>
      </c>
    </row>
    <row r="156" spans="1:15" x14ac:dyDescent="0.25">
      <c r="A156" s="1" t="s">
        <v>189</v>
      </c>
      <c r="B156" t="str">
        <f t="shared" si="2"/>
        <v>Bill Scott</v>
      </c>
      <c r="C156" t="s">
        <v>137</v>
      </c>
      <c r="D156" t="s">
        <v>32</v>
      </c>
    </row>
    <row r="157" spans="1:15" x14ac:dyDescent="0.25">
      <c r="A157" s="1" t="s">
        <v>486</v>
      </c>
      <c r="B157" t="str">
        <f t="shared" si="2"/>
        <v>Matthew Sexton</v>
      </c>
      <c r="C157" t="s">
        <v>505</v>
      </c>
      <c r="D157" t="s">
        <v>506</v>
      </c>
    </row>
    <row r="158" spans="1:15" x14ac:dyDescent="0.25">
      <c r="A158" s="1" t="s">
        <v>606</v>
      </c>
      <c r="B158" t="str">
        <f t="shared" si="2"/>
        <v>Robert Sincock</v>
      </c>
      <c r="C158" t="s">
        <v>454</v>
      </c>
      <c r="D158" t="s">
        <v>605</v>
      </c>
    </row>
    <row r="159" spans="1:15" x14ac:dyDescent="0.25">
      <c r="A159" s="1" t="s">
        <v>104</v>
      </c>
      <c r="B159" t="str">
        <f t="shared" si="2"/>
        <v>Ken Smith</v>
      </c>
      <c r="C159" t="s">
        <v>66</v>
      </c>
      <c r="D159" t="s">
        <v>403</v>
      </c>
    </row>
    <row r="160" spans="1:15" x14ac:dyDescent="0.25">
      <c r="A160" s="1" t="s">
        <v>443</v>
      </c>
      <c r="B160" t="str">
        <f t="shared" si="2"/>
        <v>Lisa Smith</v>
      </c>
      <c r="C160" t="s">
        <v>442</v>
      </c>
      <c r="D160" t="s">
        <v>403</v>
      </c>
    </row>
    <row r="161" spans="1:4" x14ac:dyDescent="0.25">
      <c r="A161" s="1" t="s">
        <v>106</v>
      </c>
      <c r="B161" t="str">
        <f t="shared" si="2"/>
        <v>Phil Smyth</v>
      </c>
      <c r="C161" t="s">
        <v>83</v>
      </c>
      <c r="D161" t="s">
        <v>105</v>
      </c>
    </row>
    <row r="162" spans="1:4" x14ac:dyDescent="0.25">
      <c r="A162" s="1" t="s">
        <v>108</v>
      </c>
      <c r="B162" t="str">
        <f t="shared" si="2"/>
        <v>Jeff Snedden</v>
      </c>
      <c r="C162" t="s">
        <v>107</v>
      </c>
      <c r="D162" t="s">
        <v>308</v>
      </c>
    </row>
    <row r="163" spans="1:4" x14ac:dyDescent="0.25">
      <c r="A163" s="1" t="s">
        <v>635</v>
      </c>
      <c r="B163" t="str">
        <f t="shared" si="2"/>
        <v>Peter Somers</v>
      </c>
      <c r="C163" t="s">
        <v>303</v>
      </c>
      <c r="D163" t="s">
        <v>634</v>
      </c>
    </row>
    <row r="164" spans="1:4" x14ac:dyDescent="0.25">
      <c r="A164" s="1" t="s">
        <v>586</v>
      </c>
      <c r="B164" t="str">
        <f t="shared" si="2"/>
        <v>Don Stevens</v>
      </c>
      <c r="C164" t="s">
        <v>13</v>
      </c>
      <c r="D164" t="s">
        <v>585</v>
      </c>
    </row>
    <row r="165" spans="1:4" x14ac:dyDescent="0.25">
      <c r="A165" s="1" t="s">
        <v>524</v>
      </c>
      <c r="B165" t="str">
        <f t="shared" si="2"/>
        <v>Wes Street</v>
      </c>
      <c r="C165" t="s">
        <v>512</v>
      </c>
      <c r="D165" t="s">
        <v>507</v>
      </c>
    </row>
    <row r="166" spans="1:4" x14ac:dyDescent="0.25">
      <c r="A166" s="16" t="s">
        <v>390</v>
      </c>
      <c r="B166" t="str">
        <f t="shared" si="2"/>
        <v>Lee Sydenham</v>
      </c>
      <c r="C166" t="s">
        <v>379</v>
      </c>
      <c r="D166" t="s">
        <v>404</v>
      </c>
    </row>
    <row r="167" spans="1:4" x14ac:dyDescent="0.25">
      <c r="A167" s="1" t="s">
        <v>475</v>
      </c>
      <c r="B167" t="str">
        <f t="shared" si="2"/>
        <v>Peter Szabo</v>
      </c>
      <c r="C167" t="s">
        <v>303</v>
      </c>
      <c r="D167" t="s">
        <v>474</v>
      </c>
    </row>
    <row r="168" spans="1:4" x14ac:dyDescent="0.25">
      <c r="A168" s="1" t="s">
        <v>177</v>
      </c>
      <c r="B168" t="str">
        <f t="shared" si="2"/>
        <v>Dave Taylor</v>
      </c>
      <c r="C168" t="s">
        <v>23</v>
      </c>
      <c r="D168" t="s">
        <v>109</v>
      </c>
    </row>
    <row r="169" spans="1:4" x14ac:dyDescent="0.25">
      <c r="A169" s="1" t="s">
        <v>111</v>
      </c>
      <c r="B169" t="str">
        <f t="shared" si="2"/>
        <v>Dennis Taylor</v>
      </c>
      <c r="C169" t="s">
        <v>110</v>
      </c>
      <c r="D169" t="s">
        <v>109</v>
      </c>
    </row>
    <row r="170" spans="1:4" x14ac:dyDescent="0.25">
      <c r="A170" s="1" t="s">
        <v>619</v>
      </c>
      <c r="B170" t="str">
        <f t="shared" si="2"/>
        <v>Rhys Taylor</v>
      </c>
      <c r="C170" t="s">
        <v>618</v>
      </c>
      <c r="D170" t="s">
        <v>109</v>
      </c>
    </row>
    <row r="171" spans="1:4" x14ac:dyDescent="0.25">
      <c r="A171" s="1" t="s">
        <v>525</v>
      </c>
      <c r="B171" t="str">
        <f t="shared" si="2"/>
        <v>Peter Thring</v>
      </c>
      <c r="C171" t="s">
        <v>303</v>
      </c>
      <c r="D171" t="s">
        <v>513</v>
      </c>
    </row>
    <row r="172" spans="1:4" x14ac:dyDescent="0.25">
      <c r="A172" s="1" t="s">
        <v>113</v>
      </c>
      <c r="B172" t="str">
        <f t="shared" si="2"/>
        <v>Dave Thulborn</v>
      </c>
      <c r="C172" t="s">
        <v>23</v>
      </c>
      <c r="D172" t="s">
        <v>112</v>
      </c>
    </row>
    <row r="173" spans="1:4" x14ac:dyDescent="0.25">
      <c r="A173" s="1" t="s">
        <v>114</v>
      </c>
      <c r="B173" t="str">
        <f t="shared" si="2"/>
        <v>Scott Thulborn</v>
      </c>
      <c r="C173" t="s">
        <v>32</v>
      </c>
      <c r="D173" t="s">
        <v>112</v>
      </c>
    </row>
    <row r="174" spans="1:4" x14ac:dyDescent="0.25">
      <c r="A174" s="1" t="s">
        <v>639</v>
      </c>
      <c r="B174" t="str">
        <f t="shared" si="2"/>
        <v>Paul Trzeciak</v>
      </c>
      <c r="C174" t="s">
        <v>135</v>
      </c>
      <c r="D174" t="s">
        <v>638</v>
      </c>
    </row>
    <row r="175" spans="1:4" x14ac:dyDescent="0.25">
      <c r="A175" s="1" t="s">
        <v>347</v>
      </c>
      <c r="B175" t="str">
        <f t="shared" si="2"/>
        <v>Ray Tuckfield</v>
      </c>
      <c r="C175" t="s">
        <v>336</v>
      </c>
      <c r="D175" t="s">
        <v>337</v>
      </c>
    </row>
    <row r="176" spans="1:4" x14ac:dyDescent="0.25">
      <c r="A176" s="1" t="s">
        <v>526</v>
      </c>
      <c r="B176" t="str">
        <f t="shared" si="2"/>
        <v>Napier Turner</v>
      </c>
      <c r="C176" t="s">
        <v>514</v>
      </c>
      <c r="D176" t="s">
        <v>515</v>
      </c>
    </row>
    <row r="177" spans="1:4" x14ac:dyDescent="0.25">
      <c r="A177" s="1" t="s">
        <v>300</v>
      </c>
      <c r="B177" t="str">
        <f t="shared" si="2"/>
        <v>David Uppington</v>
      </c>
      <c r="C177" t="s">
        <v>331</v>
      </c>
      <c r="D177" t="s">
        <v>380</v>
      </c>
    </row>
    <row r="178" spans="1:4" x14ac:dyDescent="0.25">
      <c r="A178" s="1" t="s">
        <v>118</v>
      </c>
      <c r="B178" t="str">
        <f t="shared" si="2"/>
        <v>Vince Violi</v>
      </c>
      <c r="C178" t="s">
        <v>116</v>
      </c>
      <c r="D178" t="s">
        <v>117</v>
      </c>
    </row>
    <row r="179" spans="1:4" x14ac:dyDescent="0.25">
      <c r="A179" s="1" t="s">
        <v>120</v>
      </c>
      <c r="B179" t="str">
        <f t="shared" si="2"/>
        <v>Steve Walkley</v>
      </c>
      <c r="C179" t="s">
        <v>46</v>
      </c>
      <c r="D179" t="s">
        <v>412</v>
      </c>
    </row>
    <row r="180" spans="1:4" x14ac:dyDescent="0.25">
      <c r="A180" s="1" t="s">
        <v>123</v>
      </c>
      <c r="B180" t="str">
        <f t="shared" si="2"/>
        <v>Bruce Wallace</v>
      </c>
      <c r="C180" t="s">
        <v>121</v>
      </c>
      <c r="D180" t="s">
        <v>122</v>
      </c>
    </row>
    <row r="181" spans="1:4" x14ac:dyDescent="0.25">
      <c r="A181" s="1" t="s">
        <v>125</v>
      </c>
      <c r="B181" t="str">
        <f t="shared" si="2"/>
        <v>Sandra Wallace</v>
      </c>
      <c r="C181" t="s">
        <v>124</v>
      </c>
      <c r="D181" t="s">
        <v>122</v>
      </c>
    </row>
    <row r="182" spans="1:4" x14ac:dyDescent="0.25">
      <c r="A182" s="1" t="s">
        <v>622</v>
      </c>
      <c r="B182" t="str">
        <f t="shared" si="2"/>
        <v>Ramon Walton</v>
      </c>
      <c r="C182" t="s">
        <v>620</v>
      </c>
      <c r="D182" t="s">
        <v>621</v>
      </c>
    </row>
    <row r="183" spans="1:4" x14ac:dyDescent="0.25">
      <c r="A183" s="1" t="s">
        <v>652</v>
      </c>
      <c r="B183" t="str">
        <f t="shared" si="2"/>
        <v>Ian Watson</v>
      </c>
      <c r="C183" t="s">
        <v>88</v>
      </c>
      <c r="D183" t="s">
        <v>680</v>
      </c>
    </row>
    <row r="184" spans="1:4" x14ac:dyDescent="0.25">
      <c r="A184" s="1" t="s">
        <v>637</v>
      </c>
      <c r="B184" t="str">
        <f t="shared" si="2"/>
        <v>Richard Weeks</v>
      </c>
      <c r="C184" t="s">
        <v>320</v>
      </c>
      <c r="D184" t="s">
        <v>636</v>
      </c>
    </row>
    <row r="185" spans="1:4" x14ac:dyDescent="0.25">
      <c r="A185" s="1" t="s">
        <v>195</v>
      </c>
      <c r="B185" t="str">
        <f t="shared" si="2"/>
        <v>Brian Wells</v>
      </c>
      <c r="C185" t="s">
        <v>20</v>
      </c>
      <c r="D185" t="s">
        <v>161</v>
      </c>
    </row>
    <row r="186" spans="1:4" x14ac:dyDescent="0.25">
      <c r="A186" s="1" t="s">
        <v>196</v>
      </c>
      <c r="B186" t="str">
        <f t="shared" si="2"/>
        <v>John Wells</v>
      </c>
      <c r="C186" t="s">
        <v>51</v>
      </c>
      <c r="D186" t="s">
        <v>161</v>
      </c>
    </row>
    <row r="187" spans="1:4" x14ac:dyDescent="0.25">
      <c r="A187" s="1" t="s">
        <v>301</v>
      </c>
      <c r="B187" t="str">
        <f t="shared" si="2"/>
        <v>Val West</v>
      </c>
      <c r="C187" t="s">
        <v>387</v>
      </c>
      <c r="D187" t="s">
        <v>388</v>
      </c>
    </row>
    <row r="188" spans="1:4" x14ac:dyDescent="0.25">
      <c r="A188" s="1" t="s">
        <v>128</v>
      </c>
      <c r="B188" t="str">
        <f t="shared" si="2"/>
        <v>Josh Wiles</v>
      </c>
      <c r="C188" t="s">
        <v>126</v>
      </c>
      <c r="D188" t="s">
        <v>127</v>
      </c>
    </row>
    <row r="189" spans="1:4" x14ac:dyDescent="0.25">
      <c r="A189" s="1" t="s">
        <v>178</v>
      </c>
      <c r="B189" t="str">
        <f t="shared" si="2"/>
        <v>Paul Williams</v>
      </c>
      <c r="C189" t="s">
        <v>135</v>
      </c>
      <c r="D189" t="s">
        <v>136</v>
      </c>
    </row>
    <row r="190" spans="1:4" x14ac:dyDescent="0.25">
      <c r="A190" s="1" t="s">
        <v>190</v>
      </c>
      <c r="B190" t="str">
        <f t="shared" si="2"/>
        <v>George Wilson</v>
      </c>
      <c r="C190" t="s">
        <v>138</v>
      </c>
      <c r="D190" t="s">
        <v>139</v>
      </c>
    </row>
    <row r="191" spans="1:4" x14ac:dyDescent="0.25">
      <c r="A191" s="1" t="s">
        <v>484</v>
      </c>
      <c r="B191" t="str">
        <f t="shared" si="2"/>
        <v>Paul Wilson</v>
      </c>
      <c r="C191" t="s">
        <v>135</v>
      </c>
      <c r="D191" t="s">
        <v>139</v>
      </c>
    </row>
    <row r="192" spans="1:4" x14ac:dyDescent="0.25">
      <c r="A192" s="1" t="s">
        <v>191</v>
      </c>
      <c r="B192" t="str">
        <f t="shared" ref="B192:B193" si="3">C192&amp;" "&amp;D192</f>
        <v>Paul Young</v>
      </c>
      <c r="C192" t="s">
        <v>135</v>
      </c>
      <c r="D192" t="s">
        <v>153</v>
      </c>
    </row>
    <row r="193" spans="1:4" x14ac:dyDescent="0.25">
      <c r="A193" s="1" t="s">
        <v>477</v>
      </c>
      <c r="B193" t="str">
        <f t="shared" si="3"/>
        <v>Paul Zerella</v>
      </c>
      <c r="C193" t="s">
        <v>135</v>
      </c>
      <c r="D193" t="s">
        <v>476</v>
      </c>
    </row>
    <row r="194" spans="1:4" x14ac:dyDescent="0.25">
      <c r="A194" s="1"/>
    </row>
    <row r="195" spans="1:4" x14ac:dyDescent="0.25">
      <c r="A195" s="1"/>
    </row>
  </sheetData>
  <sortState xmlns:xlrd2="http://schemas.microsoft.com/office/spreadsheetml/2017/richdata2" ref="C2:D193">
    <sortCondition ref="D2:D193"/>
    <sortCondition ref="C2:C193"/>
  </sortState>
  <dataValidations count="1">
    <dataValidation type="list" allowBlank="1" showInputMessage="1" showErrorMessage="1" sqref="A195:A197 A32 A162:A163 A152:A160 A143 A57 A41 A134:A139 A97 A59:A61 A103:A114 A101 A145:A148 A119:A121 A125 A130 A127:A128 A2 A141 A4:A10 A81 A85:A90 A13:A14 A67:A76 A19:A20 A22:A24 A43 A35:A37 A47:A55 A65 A26:A30" xr:uid="{00000000-0002-0000-0700-000000000000}">
      <formula1>$A$2:$A$197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96"/>
  <sheetViews>
    <sheetView topLeftCell="A13" workbookViewId="0">
      <selection activeCell="C18" sqref="C18"/>
    </sheetView>
  </sheetViews>
  <sheetFormatPr defaultRowHeight="15" x14ac:dyDescent="0.25"/>
  <cols>
    <col min="2" max="2" width="11.85546875" bestFit="1" customWidth="1"/>
    <col min="3" max="3" width="15.5703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4" t="s">
        <v>366</v>
      </c>
      <c r="B2" s="24" t="s">
        <v>447</v>
      </c>
      <c r="C2" s="13" t="s">
        <v>218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>
        <v>-7</v>
      </c>
      <c r="Q2" s="7" t="s">
        <v>9</v>
      </c>
      <c r="R2" s="7">
        <v>-5</v>
      </c>
      <c r="S2" s="7">
        <v>10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-2</v>
      </c>
      <c r="Z2" s="8">
        <f t="shared" ref="Z2" si="0">SUM(AA2:AC2)</f>
        <v>3</v>
      </c>
      <c r="AA2" s="8">
        <f>COUNTIF(D2:X2,"&gt;0")</f>
        <v>1</v>
      </c>
      <c r="AB2" s="8">
        <f>COUNTIF(D2:X2,0)</f>
        <v>0</v>
      </c>
      <c r="AC2" s="8">
        <f>COUNTIF(D2:X2,"&lt;0")</f>
        <v>2</v>
      </c>
      <c r="AE2">
        <f t="shared" ref="AE2:AE48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1</v>
      </c>
      <c r="AF2">
        <f t="shared" ref="AF2:AF48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2</v>
      </c>
      <c r="AG2">
        <f t="shared" ref="AG2:AG48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0</v>
      </c>
      <c r="AH2">
        <f t="shared" ref="AH2:AH48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3</v>
      </c>
    </row>
    <row r="3" spans="1:35" x14ac:dyDescent="0.25">
      <c r="A3" s="24" t="s">
        <v>88</v>
      </c>
      <c r="B3" s="25" t="s">
        <v>416</v>
      </c>
      <c r="C3" s="13" t="s">
        <v>417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>
        <v>-15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48" si="5">SUM(D3:X3)</f>
        <v>-15</v>
      </c>
      <c r="Z3" s="8">
        <f t="shared" ref="Z3:Z48" si="6">SUM(AA3:AC3)</f>
        <v>1</v>
      </c>
      <c r="AA3" s="8">
        <f t="shared" ref="AA3:AA48" si="7">COUNTIF(D3:X3,"&gt;0")</f>
        <v>0</v>
      </c>
      <c r="AB3" s="8">
        <f t="shared" ref="AB3:AB48" si="8">COUNTIF(D3:X3,0)</f>
        <v>0</v>
      </c>
      <c r="AC3" s="8">
        <f t="shared" ref="AC3:AC48" si="9">COUNTIF(D3:X3,"&lt;0")</f>
        <v>1</v>
      </c>
      <c r="AE3">
        <f t="shared" si="1"/>
        <v>0</v>
      </c>
      <c r="AF3">
        <f t="shared" si="2"/>
        <v>0</v>
      </c>
      <c r="AG3">
        <f t="shared" si="3"/>
        <v>1</v>
      </c>
      <c r="AH3">
        <f t="shared" si="4"/>
        <v>0</v>
      </c>
      <c r="AI3">
        <f t="shared" ref="AI3:AI48" si="10">SUM(AE3:AH3)</f>
        <v>1</v>
      </c>
    </row>
    <row r="4" spans="1:35" x14ac:dyDescent="0.25">
      <c r="A4" s="24" t="s">
        <v>368</v>
      </c>
      <c r="B4" s="24" t="s">
        <v>369</v>
      </c>
      <c r="C4" s="13" t="s">
        <v>315</v>
      </c>
      <c r="D4" s="7">
        <v>-9</v>
      </c>
      <c r="E4" s="7">
        <v>-2</v>
      </c>
      <c r="F4" s="7">
        <v>9</v>
      </c>
      <c r="G4" s="7">
        <v>9</v>
      </c>
      <c r="H4" s="7">
        <v>12</v>
      </c>
      <c r="I4" s="7">
        <v>0</v>
      </c>
      <c r="J4" s="7">
        <v>-2</v>
      </c>
      <c r="K4" s="7">
        <v>5</v>
      </c>
      <c r="L4" s="7">
        <v>-6</v>
      </c>
      <c r="M4" s="7">
        <v>8</v>
      </c>
      <c r="N4" s="7">
        <v>-26</v>
      </c>
      <c r="O4" s="7">
        <v>2</v>
      </c>
      <c r="P4" s="7" t="s">
        <v>9</v>
      </c>
      <c r="Q4" s="7">
        <v>3</v>
      </c>
      <c r="R4" s="7">
        <v>-12</v>
      </c>
      <c r="S4" s="7">
        <v>-17</v>
      </c>
      <c r="T4" s="7">
        <v>13</v>
      </c>
      <c r="U4" s="7" t="s">
        <v>9</v>
      </c>
      <c r="V4" s="7" t="s">
        <v>9</v>
      </c>
      <c r="W4" s="7" t="s">
        <v>9</v>
      </c>
      <c r="X4" s="7" t="s">
        <v>9</v>
      </c>
      <c r="Y4" s="7">
        <f t="shared" si="5"/>
        <v>-13</v>
      </c>
      <c r="Z4" s="8">
        <f t="shared" si="6"/>
        <v>16</v>
      </c>
      <c r="AA4" s="8">
        <f t="shared" si="7"/>
        <v>8</v>
      </c>
      <c r="AB4" s="8">
        <f t="shared" si="8"/>
        <v>1</v>
      </c>
      <c r="AC4" s="8">
        <f t="shared" si="9"/>
        <v>7</v>
      </c>
      <c r="AE4">
        <f t="shared" si="1"/>
        <v>0</v>
      </c>
      <c r="AF4">
        <f t="shared" si="2"/>
        <v>1</v>
      </c>
      <c r="AG4">
        <f t="shared" si="3"/>
        <v>16</v>
      </c>
      <c r="AH4">
        <f t="shared" si="4"/>
        <v>0</v>
      </c>
      <c r="AI4">
        <f t="shared" si="10"/>
        <v>17</v>
      </c>
    </row>
    <row r="5" spans="1:35" x14ac:dyDescent="0.25">
      <c r="A5" s="24" t="s">
        <v>121</v>
      </c>
      <c r="B5" s="24" t="s">
        <v>156</v>
      </c>
      <c r="C5" s="13" t="s">
        <v>214</v>
      </c>
      <c r="D5" s="7">
        <v>11</v>
      </c>
      <c r="E5" s="7">
        <v>-10</v>
      </c>
      <c r="F5" s="7">
        <v>1</v>
      </c>
      <c r="G5" s="7">
        <v>-4</v>
      </c>
      <c r="H5" s="7">
        <v>6</v>
      </c>
      <c r="I5" s="7" t="s">
        <v>9</v>
      </c>
      <c r="J5" s="7">
        <v>-17</v>
      </c>
      <c r="K5" s="7">
        <v>2</v>
      </c>
      <c r="L5" s="7">
        <v>-5</v>
      </c>
      <c r="M5" s="7">
        <v>-9</v>
      </c>
      <c r="N5" s="7">
        <v>-6</v>
      </c>
      <c r="O5" s="7">
        <v>-15</v>
      </c>
      <c r="P5" s="7">
        <v>-2</v>
      </c>
      <c r="Q5" s="7">
        <v>-4</v>
      </c>
      <c r="R5" s="7">
        <v>-12</v>
      </c>
      <c r="S5" s="7">
        <v>-17</v>
      </c>
      <c r="T5" s="7">
        <v>-17</v>
      </c>
      <c r="U5" s="7" t="s">
        <v>9</v>
      </c>
      <c r="V5" s="7" t="s">
        <v>9</v>
      </c>
      <c r="W5" s="7" t="s">
        <v>9</v>
      </c>
      <c r="X5" s="7" t="s">
        <v>9</v>
      </c>
      <c r="Y5" s="7">
        <f t="shared" si="5"/>
        <v>-98</v>
      </c>
      <c r="Z5" s="8">
        <f t="shared" si="6"/>
        <v>16</v>
      </c>
      <c r="AA5" s="8">
        <f t="shared" si="7"/>
        <v>4</v>
      </c>
      <c r="AB5" s="8">
        <f t="shared" si="8"/>
        <v>0</v>
      </c>
      <c r="AC5" s="8">
        <f t="shared" si="9"/>
        <v>12</v>
      </c>
      <c r="AE5">
        <f t="shared" si="1"/>
        <v>2</v>
      </c>
      <c r="AF5">
        <f t="shared" si="2"/>
        <v>1</v>
      </c>
      <c r="AG5">
        <f t="shared" si="3"/>
        <v>10</v>
      </c>
      <c r="AH5">
        <f t="shared" si="4"/>
        <v>3</v>
      </c>
      <c r="AI5">
        <f t="shared" si="10"/>
        <v>16</v>
      </c>
    </row>
    <row r="6" spans="1:35" x14ac:dyDescent="0.25">
      <c r="A6" t="s">
        <v>546</v>
      </c>
      <c r="B6" t="s">
        <v>547</v>
      </c>
      <c r="C6" s="13" t="s">
        <v>552</v>
      </c>
      <c r="D6" s="7">
        <v>-10</v>
      </c>
      <c r="E6" s="7">
        <v>-15</v>
      </c>
      <c r="F6" s="7" t="s">
        <v>9</v>
      </c>
      <c r="G6" s="7" t="s">
        <v>9</v>
      </c>
      <c r="H6" s="7">
        <v>2</v>
      </c>
      <c r="I6" s="7">
        <v>3</v>
      </c>
      <c r="J6" s="7">
        <v>-2</v>
      </c>
      <c r="K6" s="7">
        <v>21</v>
      </c>
      <c r="L6" s="7">
        <v>3</v>
      </c>
      <c r="M6" s="7">
        <v>-12</v>
      </c>
      <c r="N6" s="7">
        <v>-10</v>
      </c>
      <c r="O6" s="7">
        <v>2</v>
      </c>
      <c r="P6" s="7">
        <v>6</v>
      </c>
      <c r="Q6" s="7">
        <v>6</v>
      </c>
      <c r="R6" s="7">
        <v>3</v>
      </c>
      <c r="S6" s="7">
        <v>9</v>
      </c>
      <c r="T6" s="7">
        <v>3</v>
      </c>
      <c r="U6" s="7" t="s">
        <v>9</v>
      </c>
      <c r="V6" s="7" t="s">
        <v>9</v>
      </c>
      <c r="W6" s="7" t="s">
        <v>9</v>
      </c>
      <c r="X6" s="7" t="s">
        <v>9</v>
      </c>
      <c r="Y6" s="7">
        <f t="shared" si="5"/>
        <v>9</v>
      </c>
      <c r="Z6" s="8">
        <f t="shared" si="6"/>
        <v>15</v>
      </c>
      <c r="AA6" s="8">
        <f t="shared" si="7"/>
        <v>10</v>
      </c>
      <c r="AB6" s="8">
        <f t="shared" si="8"/>
        <v>0</v>
      </c>
      <c r="AC6" s="8">
        <f t="shared" si="9"/>
        <v>5</v>
      </c>
      <c r="AE6">
        <f t="shared" si="1"/>
        <v>0</v>
      </c>
      <c r="AF6">
        <f t="shared" si="2"/>
        <v>5</v>
      </c>
      <c r="AG6">
        <f t="shared" si="3"/>
        <v>11</v>
      </c>
      <c r="AH6">
        <f t="shared" si="4"/>
        <v>0</v>
      </c>
      <c r="AI6">
        <f t="shared" si="10"/>
        <v>16</v>
      </c>
    </row>
    <row r="7" spans="1:35" x14ac:dyDescent="0.25">
      <c r="A7" s="24" t="s">
        <v>10</v>
      </c>
      <c r="B7" s="24" t="s">
        <v>11</v>
      </c>
      <c r="C7" s="13" t="s">
        <v>12</v>
      </c>
      <c r="D7" s="7">
        <v>-9</v>
      </c>
      <c r="E7" s="7">
        <v>-2</v>
      </c>
      <c r="F7" s="7" t="s">
        <v>9</v>
      </c>
      <c r="G7" s="7">
        <v>8</v>
      </c>
      <c r="H7" s="7">
        <v>12</v>
      </c>
      <c r="I7" s="7">
        <v>0</v>
      </c>
      <c r="J7" s="7" t="s">
        <v>9</v>
      </c>
      <c r="K7" s="7">
        <v>5</v>
      </c>
      <c r="L7" s="7">
        <v>-6</v>
      </c>
      <c r="M7" s="7">
        <v>8</v>
      </c>
      <c r="N7" s="7">
        <v>-26</v>
      </c>
      <c r="O7" s="7">
        <v>2</v>
      </c>
      <c r="P7" s="7">
        <v>-2</v>
      </c>
      <c r="Q7" s="7">
        <v>3</v>
      </c>
      <c r="R7" s="7">
        <v>-12</v>
      </c>
      <c r="S7" s="7">
        <v>-17</v>
      </c>
      <c r="T7" s="7">
        <v>13</v>
      </c>
      <c r="U7" s="7" t="s">
        <v>9</v>
      </c>
      <c r="V7" s="7" t="s">
        <v>9</v>
      </c>
      <c r="W7" s="7" t="s">
        <v>9</v>
      </c>
      <c r="X7" s="7" t="s">
        <v>9</v>
      </c>
      <c r="Y7" s="7">
        <f t="shared" si="5"/>
        <v>-23</v>
      </c>
      <c r="Z7" s="8">
        <f t="shared" si="6"/>
        <v>15</v>
      </c>
      <c r="AA7" s="8">
        <f t="shared" si="7"/>
        <v>7</v>
      </c>
      <c r="AB7" s="8">
        <f t="shared" si="8"/>
        <v>1</v>
      </c>
      <c r="AC7" s="8">
        <f t="shared" si="9"/>
        <v>7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16</v>
      </c>
      <c r="AI7">
        <f t="shared" si="10"/>
        <v>16</v>
      </c>
    </row>
    <row r="8" spans="1:35" x14ac:dyDescent="0.25">
      <c r="A8" s="24" t="s">
        <v>13</v>
      </c>
      <c r="B8" s="24" t="s">
        <v>14</v>
      </c>
      <c r="C8" s="13" t="s">
        <v>15</v>
      </c>
      <c r="D8" s="7" t="s">
        <v>9</v>
      </c>
      <c r="E8" s="7">
        <v>-21</v>
      </c>
      <c r="F8" s="7">
        <v>3</v>
      </c>
      <c r="G8" s="7" t="s">
        <v>9</v>
      </c>
      <c r="H8" s="7">
        <v>6</v>
      </c>
      <c r="I8" s="7" t="s">
        <v>9</v>
      </c>
      <c r="J8" s="7" t="s">
        <v>9</v>
      </c>
      <c r="K8" s="7">
        <v>-14</v>
      </c>
      <c r="L8" s="7">
        <v>-2</v>
      </c>
      <c r="M8" s="7">
        <v>4</v>
      </c>
      <c r="N8" s="7">
        <v>-18</v>
      </c>
      <c r="O8" s="7">
        <v>-15</v>
      </c>
      <c r="P8" s="7">
        <v>-25</v>
      </c>
      <c r="Q8" s="7">
        <v>1</v>
      </c>
      <c r="R8" s="7">
        <v>-24</v>
      </c>
      <c r="S8" s="7">
        <v>8</v>
      </c>
      <c r="T8" s="7">
        <v>-9</v>
      </c>
      <c r="U8" s="7" t="s">
        <v>9</v>
      </c>
      <c r="V8" s="7" t="s">
        <v>9</v>
      </c>
      <c r="W8" s="7" t="s">
        <v>9</v>
      </c>
      <c r="X8" s="7" t="s">
        <v>9</v>
      </c>
      <c r="Y8" s="7">
        <f t="shared" si="5"/>
        <v>-106</v>
      </c>
      <c r="Z8" s="8">
        <f t="shared" si="6"/>
        <v>13</v>
      </c>
      <c r="AA8" s="8">
        <f t="shared" si="7"/>
        <v>5</v>
      </c>
      <c r="AB8" s="8">
        <f t="shared" si="8"/>
        <v>0</v>
      </c>
      <c r="AC8" s="8">
        <f t="shared" si="9"/>
        <v>8</v>
      </c>
      <c r="AE8">
        <f t="shared" si="1"/>
        <v>0</v>
      </c>
      <c r="AF8">
        <f t="shared" si="2"/>
        <v>0</v>
      </c>
      <c r="AG8">
        <f t="shared" si="3"/>
        <v>6</v>
      </c>
      <c r="AH8">
        <f t="shared" si="4"/>
        <v>7</v>
      </c>
      <c r="AI8">
        <f t="shared" si="10"/>
        <v>13</v>
      </c>
    </row>
    <row r="9" spans="1:35" x14ac:dyDescent="0.25">
      <c r="A9" s="24" t="s">
        <v>16</v>
      </c>
      <c r="B9" s="25" t="s">
        <v>17</v>
      </c>
      <c r="C9" s="13" t="s">
        <v>18</v>
      </c>
      <c r="D9" s="7">
        <v>11</v>
      </c>
      <c r="E9" s="7">
        <v>-10</v>
      </c>
      <c r="F9" s="7">
        <v>1</v>
      </c>
      <c r="G9" s="7">
        <v>-4</v>
      </c>
      <c r="H9" s="7" t="s">
        <v>9</v>
      </c>
      <c r="I9" s="7" t="s">
        <v>9</v>
      </c>
      <c r="J9" s="7">
        <v>-2</v>
      </c>
      <c r="K9" s="7">
        <v>2</v>
      </c>
      <c r="L9" s="7" t="s">
        <v>9</v>
      </c>
      <c r="M9" s="7" t="s">
        <v>9</v>
      </c>
      <c r="N9" s="7" t="s">
        <v>9</v>
      </c>
      <c r="O9" s="7" t="s">
        <v>9</v>
      </c>
      <c r="P9" s="7">
        <v>0</v>
      </c>
      <c r="Q9" s="7">
        <v>3</v>
      </c>
      <c r="R9" s="7" t="s">
        <v>9</v>
      </c>
      <c r="S9" s="7">
        <v>9</v>
      </c>
      <c r="T9" s="7">
        <v>3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5"/>
        <v>13</v>
      </c>
      <c r="Z9" s="8">
        <f t="shared" si="6"/>
        <v>10</v>
      </c>
      <c r="AA9" s="8">
        <f t="shared" si="7"/>
        <v>6</v>
      </c>
      <c r="AB9" s="8">
        <f t="shared" si="8"/>
        <v>1</v>
      </c>
      <c r="AC9" s="8">
        <f t="shared" si="9"/>
        <v>3</v>
      </c>
      <c r="AE9">
        <f t="shared" si="1"/>
        <v>0</v>
      </c>
      <c r="AF9">
        <f t="shared" si="2"/>
        <v>1</v>
      </c>
      <c r="AG9">
        <f t="shared" si="3"/>
        <v>4</v>
      </c>
      <c r="AH9">
        <f t="shared" si="4"/>
        <v>6</v>
      </c>
      <c r="AI9">
        <f t="shared" si="10"/>
        <v>11</v>
      </c>
    </row>
    <row r="10" spans="1:35" x14ac:dyDescent="0.25">
      <c r="A10" s="24" t="s">
        <v>16</v>
      </c>
      <c r="B10" s="24" t="s">
        <v>455</v>
      </c>
      <c r="C10" s="13" t="s">
        <v>482</v>
      </c>
      <c r="D10" s="7">
        <v>11</v>
      </c>
      <c r="E10" s="7">
        <v>-10</v>
      </c>
      <c r="F10" s="7">
        <v>1</v>
      </c>
      <c r="G10" s="7">
        <v>-4</v>
      </c>
      <c r="H10" s="7" t="s">
        <v>9</v>
      </c>
      <c r="I10" s="7" t="s">
        <v>9</v>
      </c>
      <c r="J10" s="7">
        <v>-17</v>
      </c>
      <c r="K10" s="7">
        <v>2</v>
      </c>
      <c r="L10" s="7">
        <v>-5</v>
      </c>
      <c r="M10" s="7">
        <v>-9</v>
      </c>
      <c r="N10" s="7">
        <v>-6</v>
      </c>
      <c r="O10" s="7">
        <v>-15</v>
      </c>
      <c r="P10" s="7">
        <v>-25</v>
      </c>
      <c r="Q10" s="7">
        <v>1</v>
      </c>
      <c r="R10" s="7">
        <v>-24</v>
      </c>
      <c r="S10" s="7">
        <v>8</v>
      </c>
      <c r="T10" s="7">
        <v>-9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5"/>
        <v>-101</v>
      </c>
      <c r="Z10" s="8">
        <f t="shared" si="6"/>
        <v>15</v>
      </c>
      <c r="AA10" s="8">
        <f t="shared" si="7"/>
        <v>5</v>
      </c>
      <c r="AB10" s="8">
        <f t="shared" si="8"/>
        <v>0</v>
      </c>
      <c r="AC10" s="8">
        <f t="shared" si="9"/>
        <v>10</v>
      </c>
      <c r="AE10">
        <f t="shared" si="1"/>
        <v>2</v>
      </c>
      <c r="AF10">
        <f t="shared" si="2"/>
        <v>7</v>
      </c>
      <c r="AG10">
        <f t="shared" si="3"/>
        <v>3</v>
      </c>
      <c r="AH10">
        <f t="shared" si="4"/>
        <v>3</v>
      </c>
      <c r="AI10">
        <f t="shared" si="10"/>
        <v>15</v>
      </c>
    </row>
    <row r="11" spans="1:35" x14ac:dyDescent="0.25">
      <c r="A11" s="24" t="s">
        <v>398</v>
      </c>
      <c r="B11" s="24" t="s">
        <v>304</v>
      </c>
      <c r="C11" s="13" t="s">
        <v>19</v>
      </c>
      <c r="D11" s="7">
        <v>11</v>
      </c>
      <c r="E11" s="7" t="s">
        <v>9</v>
      </c>
      <c r="F11" s="7">
        <v>1</v>
      </c>
      <c r="G11" s="7" t="s">
        <v>9</v>
      </c>
      <c r="H11" s="7">
        <v>6</v>
      </c>
      <c r="I11" s="7" t="s">
        <v>9</v>
      </c>
      <c r="J11" s="7">
        <v>-17</v>
      </c>
      <c r="K11" s="7">
        <v>2</v>
      </c>
      <c r="L11" s="7" t="s">
        <v>9</v>
      </c>
      <c r="M11" s="7">
        <v>-9</v>
      </c>
      <c r="N11" s="7" t="s">
        <v>9</v>
      </c>
      <c r="O11" s="7" t="s">
        <v>9</v>
      </c>
      <c r="P11" s="7">
        <v>-25</v>
      </c>
      <c r="Q11" s="7">
        <v>1</v>
      </c>
      <c r="R11" s="7">
        <v>-24</v>
      </c>
      <c r="S11" s="7">
        <v>8</v>
      </c>
      <c r="T11" s="7">
        <v>-9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5"/>
        <v>-55</v>
      </c>
      <c r="Z11" s="8">
        <f t="shared" si="6"/>
        <v>11</v>
      </c>
      <c r="AA11" s="8">
        <f t="shared" si="7"/>
        <v>6</v>
      </c>
      <c r="AB11" s="8">
        <f t="shared" si="8"/>
        <v>0</v>
      </c>
      <c r="AC11" s="8">
        <f t="shared" si="9"/>
        <v>5</v>
      </c>
      <c r="AE11">
        <f t="shared" si="1"/>
        <v>11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11</v>
      </c>
    </row>
    <row r="12" spans="1:35" x14ac:dyDescent="0.25">
      <c r="A12" s="24" t="s">
        <v>548</v>
      </c>
      <c r="B12" s="24" t="s">
        <v>549</v>
      </c>
      <c r="C12" s="13" t="s">
        <v>34</v>
      </c>
      <c r="D12" s="7" t="s">
        <v>9</v>
      </c>
      <c r="E12" s="7" t="s">
        <v>9</v>
      </c>
      <c r="F12" s="7" t="s">
        <v>9</v>
      </c>
      <c r="G12" s="7">
        <v>-8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5"/>
        <v>-8</v>
      </c>
      <c r="Z12" s="8">
        <f t="shared" si="6"/>
        <v>1</v>
      </c>
      <c r="AA12" s="8">
        <f t="shared" si="7"/>
        <v>0</v>
      </c>
      <c r="AB12" s="8">
        <f t="shared" si="8"/>
        <v>0</v>
      </c>
      <c r="AC12" s="8">
        <f t="shared" si="9"/>
        <v>1</v>
      </c>
      <c r="AE12">
        <f t="shared" si="1"/>
        <v>1</v>
      </c>
      <c r="AF12">
        <f t="shared" si="2"/>
        <v>0</v>
      </c>
      <c r="AG12">
        <f t="shared" si="3"/>
        <v>0</v>
      </c>
      <c r="AH12">
        <f t="shared" si="4"/>
        <v>0</v>
      </c>
      <c r="AI12">
        <f t="shared" si="10"/>
        <v>1</v>
      </c>
    </row>
    <row r="13" spans="1:35" x14ac:dyDescent="0.25">
      <c r="A13" s="24" t="s">
        <v>330</v>
      </c>
      <c r="B13" s="24" t="s">
        <v>510</v>
      </c>
      <c r="C13" s="13" t="s">
        <v>519</v>
      </c>
      <c r="D13" s="7" t="s">
        <v>9</v>
      </c>
      <c r="E13" s="7">
        <v>-21</v>
      </c>
      <c r="F13" s="7">
        <v>-7</v>
      </c>
      <c r="G13" s="7">
        <v>-21</v>
      </c>
      <c r="H13" s="7">
        <v>4</v>
      </c>
      <c r="I13" s="7" t="s">
        <v>9</v>
      </c>
      <c r="J13" s="7">
        <v>-34</v>
      </c>
      <c r="K13" s="7">
        <v>-21</v>
      </c>
      <c r="L13" s="7">
        <v>-2</v>
      </c>
      <c r="M13" s="7">
        <v>4</v>
      </c>
      <c r="N13" s="7">
        <v>-18</v>
      </c>
      <c r="O13" s="7">
        <v>3</v>
      </c>
      <c r="P13" s="7">
        <v>-11</v>
      </c>
      <c r="Q13" s="7">
        <v>4</v>
      </c>
      <c r="R13" s="7">
        <v>-7</v>
      </c>
      <c r="S13" s="7">
        <v>-3</v>
      </c>
      <c r="T13" s="7">
        <v>-15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5"/>
        <v>-145</v>
      </c>
      <c r="Z13" s="8">
        <f t="shared" si="6"/>
        <v>15</v>
      </c>
      <c r="AA13" s="8">
        <f t="shared" si="7"/>
        <v>4</v>
      </c>
      <c r="AB13" s="8">
        <f t="shared" si="8"/>
        <v>0</v>
      </c>
      <c r="AC13" s="8">
        <f t="shared" si="9"/>
        <v>11</v>
      </c>
      <c r="AE13">
        <f t="shared" si="1"/>
        <v>15</v>
      </c>
      <c r="AF13">
        <f t="shared" si="2"/>
        <v>0</v>
      </c>
      <c r="AG13">
        <f t="shared" si="3"/>
        <v>0</v>
      </c>
      <c r="AH13">
        <f t="shared" si="4"/>
        <v>0</v>
      </c>
      <c r="AI13">
        <f t="shared" si="10"/>
        <v>15</v>
      </c>
    </row>
    <row r="14" spans="1:35" x14ac:dyDescent="0.25">
      <c r="A14" s="24" t="s">
        <v>75</v>
      </c>
      <c r="B14" s="25" t="s">
        <v>459</v>
      </c>
      <c r="C14" s="13" t="s">
        <v>460</v>
      </c>
      <c r="D14" s="7">
        <v>1</v>
      </c>
      <c r="E14" s="7">
        <v>1</v>
      </c>
      <c r="F14" s="7">
        <v>23</v>
      </c>
      <c r="G14" s="7">
        <v>13</v>
      </c>
      <c r="H14" s="7">
        <v>-6</v>
      </c>
      <c r="I14" s="7">
        <v>-8</v>
      </c>
      <c r="J14" s="7">
        <v>-4</v>
      </c>
      <c r="K14" s="7">
        <v>-16</v>
      </c>
      <c r="L14" s="7">
        <v>-6</v>
      </c>
      <c r="M14" s="7">
        <v>-12</v>
      </c>
      <c r="N14" s="7">
        <v>-11</v>
      </c>
      <c r="O14" s="7">
        <v>2</v>
      </c>
      <c r="P14" s="7">
        <v>-2</v>
      </c>
      <c r="Q14" s="7" t="s">
        <v>9</v>
      </c>
      <c r="R14" s="7">
        <v>-1</v>
      </c>
      <c r="S14" s="7">
        <v>12</v>
      </c>
      <c r="T14" s="7">
        <v>-22</v>
      </c>
      <c r="U14" s="7" t="s">
        <v>9</v>
      </c>
      <c r="V14" s="7" t="s">
        <v>9</v>
      </c>
      <c r="W14" s="7" t="s">
        <v>9</v>
      </c>
      <c r="X14" s="7" t="s">
        <v>9</v>
      </c>
      <c r="Y14" s="7">
        <f t="shared" si="5"/>
        <v>-36</v>
      </c>
      <c r="Z14" s="8">
        <f t="shared" si="6"/>
        <v>16</v>
      </c>
      <c r="AA14" s="8">
        <f t="shared" si="7"/>
        <v>6</v>
      </c>
      <c r="AB14" s="8">
        <f t="shared" si="8"/>
        <v>0</v>
      </c>
      <c r="AC14" s="8">
        <f t="shared" si="9"/>
        <v>10</v>
      </c>
      <c r="AE14">
        <f t="shared" si="1"/>
        <v>15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0"/>
        <v>17</v>
      </c>
    </row>
    <row r="15" spans="1:35" x14ac:dyDescent="0.25">
      <c r="A15" s="24" t="s">
        <v>38</v>
      </c>
      <c r="B15" s="24" t="s">
        <v>39</v>
      </c>
      <c r="C15" s="13" t="s">
        <v>40</v>
      </c>
      <c r="D15" s="7">
        <v>-10</v>
      </c>
      <c r="E15" s="7">
        <v>-21</v>
      </c>
      <c r="F15" s="7">
        <v>3</v>
      </c>
      <c r="G15" s="7">
        <v>-8</v>
      </c>
      <c r="H15" s="7">
        <v>0</v>
      </c>
      <c r="I15" s="7" t="s">
        <v>9</v>
      </c>
      <c r="J15" s="7">
        <v>-34</v>
      </c>
      <c r="K15" s="7">
        <v>-5</v>
      </c>
      <c r="L15" s="7">
        <v>-5</v>
      </c>
      <c r="M15" s="7">
        <v>4</v>
      </c>
      <c r="N15" s="7">
        <v>-18</v>
      </c>
      <c r="O15" s="7">
        <v>3</v>
      </c>
      <c r="P15" s="7">
        <v>-13</v>
      </c>
      <c r="Q15" s="7">
        <v>4</v>
      </c>
      <c r="R15" s="7">
        <v>-9</v>
      </c>
      <c r="S15" s="7">
        <v>4</v>
      </c>
      <c r="T15" s="7">
        <v>-15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-120</v>
      </c>
      <c r="Z15" s="8">
        <f t="shared" si="6"/>
        <v>16</v>
      </c>
      <c r="AA15" s="8">
        <f t="shared" si="7"/>
        <v>5</v>
      </c>
      <c r="AB15" s="8">
        <f t="shared" si="8"/>
        <v>1</v>
      </c>
      <c r="AC15" s="8">
        <f t="shared" si="9"/>
        <v>10</v>
      </c>
      <c r="AE15">
        <f t="shared" si="1"/>
        <v>3</v>
      </c>
      <c r="AF15">
        <f t="shared" si="2"/>
        <v>10</v>
      </c>
      <c r="AG15">
        <f t="shared" si="3"/>
        <v>3</v>
      </c>
      <c r="AH15">
        <f t="shared" si="4"/>
        <v>0</v>
      </c>
      <c r="AI15">
        <f t="shared" si="10"/>
        <v>16</v>
      </c>
    </row>
    <row r="16" spans="1:35" x14ac:dyDescent="0.25">
      <c r="A16" s="24" t="s">
        <v>135</v>
      </c>
      <c r="B16" s="24" t="s">
        <v>420</v>
      </c>
      <c r="C16" s="13" t="s">
        <v>295</v>
      </c>
      <c r="D16" s="7">
        <v>-1</v>
      </c>
      <c r="E16" s="7" t="s">
        <v>9</v>
      </c>
      <c r="F16" s="7">
        <v>-17</v>
      </c>
      <c r="G16" s="7">
        <v>0</v>
      </c>
      <c r="H16" s="7">
        <v>10</v>
      </c>
      <c r="I16" s="7" t="s">
        <v>9</v>
      </c>
      <c r="J16" s="7">
        <v>-5</v>
      </c>
      <c r="K16" s="7">
        <v>-14</v>
      </c>
      <c r="L16" s="7">
        <v>6</v>
      </c>
      <c r="M16" s="7" t="s">
        <v>9</v>
      </c>
      <c r="N16" s="7">
        <v>-11</v>
      </c>
      <c r="O16" s="7">
        <v>-15</v>
      </c>
      <c r="P16" s="7">
        <v>-13</v>
      </c>
      <c r="Q16" s="7">
        <v>-4</v>
      </c>
      <c r="R16" s="7">
        <v>-5</v>
      </c>
      <c r="S16" s="7">
        <v>-3</v>
      </c>
      <c r="T16" s="7">
        <v>-17</v>
      </c>
      <c r="U16" s="7" t="s">
        <v>9</v>
      </c>
      <c r="V16" s="7" t="s">
        <v>9</v>
      </c>
      <c r="W16" s="7" t="s">
        <v>9</v>
      </c>
      <c r="X16" s="7" t="s">
        <v>9</v>
      </c>
      <c r="Y16" s="7">
        <f t="shared" si="5"/>
        <v>-89</v>
      </c>
      <c r="Z16" s="8">
        <f t="shared" si="6"/>
        <v>14</v>
      </c>
      <c r="AA16" s="8">
        <f t="shared" si="7"/>
        <v>2</v>
      </c>
      <c r="AB16" s="8">
        <f t="shared" si="8"/>
        <v>1</v>
      </c>
      <c r="AC16" s="8">
        <f t="shared" si="9"/>
        <v>11</v>
      </c>
      <c r="AE16">
        <f t="shared" si="1"/>
        <v>12</v>
      </c>
      <c r="AF16">
        <f t="shared" si="2"/>
        <v>2</v>
      </c>
      <c r="AG16">
        <f t="shared" si="3"/>
        <v>0</v>
      </c>
      <c r="AH16">
        <f t="shared" si="4"/>
        <v>0</v>
      </c>
      <c r="AI16">
        <f t="shared" si="10"/>
        <v>14</v>
      </c>
    </row>
    <row r="17" spans="1:35" x14ac:dyDescent="0.25">
      <c r="A17" t="s">
        <v>78</v>
      </c>
      <c r="B17" t="s">
        <v>495</v>
      </c>
      <c r="C17" s="13" t="s">
        <v>489</v>
      </c>
      <c r="D17" s="7">
        <v>-9</v>
      </c>
      <c r="E17" s="7">
        <v>-2</v>
      </c>
      <c r="F17" s="7">
        <v>9</v>
      </c>
      <c r="G17" s="7">
        <v>9</v>
      </c>
      <c r="H17" s="7">
        <v>12</v>
      </c>
      <c r="I17" s="7">
        <v>0</v>
      </c>
      <c r="J17" s="7">
        <v>-2</v>
      </c>
      <c r="K17" s="7">
        <v>-9</v>
      </c>
      <c r="L17" s="7">
        <v>13</v>
      </c>
      <c r="M17" s="7">
        <v>-2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5"/>
        <v>19</v>
      </c>
      <c r="Z17" s="8">
        <f t="shared" si="6"/>
        <v>10</v>
      </c>
      <c r="AA17" s="8">
        <f t="shared" si="7"/>
        <v>4</v>
      </c>
      <c r="AB17" s="8">
        <f t="shared" si="8"/>
        <v>1</v>
      </c>
      <c r="AC17" s="8">
        <f t="shared" si="9"/>
        <v>5</v>
      </c>
      <c r="AE17">
        <f t="shared" si="1"/>
        <v>6</v>
      </c>
      <c r="AF17">
        <f t="shared" si="2"/>
        <v>4</v>
      </c>
      <c r="AG17">
        <f t="shared" si="3"/>
        <v>0</v>
      </c>
      <c r="AH17">
        <f t="shared" si="4"/>
        <v>0</v>
      </c>
      <c r="AI17">
        <f t="shared" si="10"/>
        <v>10</v>
      </c>
    </row>
    <row r="18" spans="1:35" x14ac:dyDescent="0.25">
      <c r="A18" s="24" t="s">
        <v>51</v>
      </c>
      <c r="B18" s="25" t="s">
        <v>226</v>
      </c>
      <c r="C18" s="13" t="s">
        <v>568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>
        <v>-7</v>
      </c>
      <c r="Q18" s="7">
        <v>-4</v>
      </c>
      <c r="R18" s="7">
        <v>-5</v>
      </c>
      <c r="S18" s="7">
        <v>10</v>
      </c>
      <c r="T18" s="7">
        <v>-15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5"/>
        <v>-21</v>
      </c>
      <c r="Z18" s="8">
        <f t="shared" si="6"/>
        <v>5</v>
      </c>
      <c r="AA18" s="8">
        <f t="shared" si="7"/>
        <v>1</v>
      </c>
      <c r="AB18" s="8">
        <f t="shared" si="8"/>
        <v>0</v>
      </c>
      <c r="AC18" s="8">
        <f t="shared" si="9"/>
        <v>4</v>
      </c>
      <c r="AE18">
        <f t="shared" si="1"/>
        <v>0</v>
      </c>
      <c r="AF18">
        <f t="shared" si="2"/>
        <v>3</v>
      </c>
      <c r="AG18">
        <f t="shared" si="3"/>
        <v>2</v>
      </c>
      <c r="AH18">
        <f t="shared" si="4"/>
        <v>0</v>
      </c>
      <c r="AI18">
        <f t="shared" si="10"/>
        <v>5</v>
      </c>
    </row>
    <row r="19" spans="1:35" x14ac:dyDescent="0.25">
      <c r="A19" s="24" t="s">
        <v>29</v>
      </c>
      <c r="B19" s="24" t="s">
        <v>302</v>
      </c>
      <c r="C19" s="13" t="s">
        <v>296</v>
      </c>
      <c r="D19" s="7">
        <v>-4</v>
      </c>
      <c r="E19" s="7">
        <v>12</v>
      </c>
      <c r="F19" s="7">
        <v>-2</v>
      </c>
      <c r="G19" s="7">
        <v>-15</v>
      </c>
      <c r="H19" s="7">
        <v>-3</v>
      </c>
      <c r="I19" s="7">
        <v>-4</v>
      </c>
      <c r="J19" s="7">
        <v>7</v>
      </c>
      <c r="K19" s="7">
        <v>-9</v>
      </c>
      <c r="L19" s="7">
        <v>13</v>
      </c>
      <c r="M19" s="7">
        <v>-2</v>
      </c>
      <c r="N19" s="7">
        <v>14</v>
      </c>
      <c r="O19" s="7">
        <v>-3</v>
      </c>
      <c r="P19" s="7">
        <v>6</v>
      </c>
      <c r="Q19" s="7">
        <v>15</v>
      </c>
      <c r="R19" s="7">
        <v>6</v>
      </c>
      <c r="S19" s="7">
        <v>3</v>
      </c>
      <c r="T19" s="7">
        <v>-7</v>
      </c>
      <c r="U19" s="7" t="s">
        <v>9</v>
      </c>
      <c r="V19" s="7" t="s">
        <v>9</v>
      </c>
      <c r="W19" s="7" t="s">
        <v>9</v>
      </c>
      <c r="X19" s="7" t="s">
        <v>9</v>
      </c>
      <c r="Y19" s="7">
        <f t="shared" si="5"/>
        <v>27</v>
      </c>
      <c r="Z19" s="8">
        <f t="shared" si="6"/>
        <v>17</v>
      </c>
      <c r="AA19" s="8">
        <f t="shared" si="7"/>
        <v>8</v>
      </c>
      <c r="AB19" s="8">
        <f t="shared" si="8"/>
        <v>0</v>
      </c>
      <c r="AC19" s="8">
        <f t="shared" si="9"/>
        <v>9</v>
      </c>
      <c r="AE19">
        <f t="shared" si="1"/>
        <v>0</v>
      </c>
      <c r="AF19">
        <f t="shared" si="2"/>
        <v>2</v>
      </c>
      <c r="AG19">
        <f t="shared" si="3"/>
        <v>0</v>
      </c>
      <c r="AH19">
        <f t="shared" si="4"/>
        <v>16</v>
      </c>
      <c r="AI19">
        <f t="shared" si="10"/>
        <v>18</v>
      </c>
    </row>
    <row r="20" spans="1:35" x14ac:dyDescent="0.25">
      <c r="A20" t="s">
        <v>468</v>
      </c>
      <c r="B20" t="s">
        <v>62</v>
      </c>
      <c r="C20" s="13" t="s">
        <v>469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>
        <v>6</v>
      </c>
      <c r="M20" s="7">
        <v>4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5"/>
        <v>10</v>
      </c>
      <c r="Z20" s="8">
        <f t="shared" si="6"/>
        <v>2</v>
      </c>
      <c r="AA20" s="8">
        <f t="shared" si="7"/>
        <v>2</v>
      </c>
      <c r="AB20" s="8">
        <f t="shared" si="8"/>
        <v>0</v>
      </c>
      <c r="AC20" s="8">
        <f t="shared" si="9"/>
        <v>0</v>
      </c>
      <c r="AE20">
        <f t="shared" si="1"/>
        <v>1</v>
      </c>
      <c r="AF20">
        <f t="shared" si="2"/>
        <v>0</v>
      </c>
      <c r="AG20">
        <f t="shared" si="3"/>
        <v>1</v>
      </c>
      <c r="AH20">
        <f t="shared" si="4"/>
        <v>0</v>
      </c>
      <c r="AI20">
        <f t="shared" si="10"/>
        <v>2</v>
      </c>
    </row>
    <row r="21" spans="1:35" x14ac:dyDescent="0.25">
      <c r="A21" t="s">
        <v>427</v>
      </c>
      <c r="B21" t="s">
        <v>62</v>
      </c>
      <c r="C21" s="13" t="s">
        <v>428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>
        <v>-5</v>
      </c>
      <c r="M21" s="7">
        <v>4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5"/>
        <v>-1</v>
      </c>
      <c r="Z21" s="8">
        <f t="shared" si="6"/>
        <v>2</v>
      </c>
      <c r="AA21" s="8">
        <f t="shared" si="7"/>
        <v>1</v>
      </c>
      <c r="AB21" s="8">
        <f t="shared" si="8"/>
        <v>0</v>
      </c>
      <c r="AC21" s="8">
        <f t="shared" si="9"/>
        <v>1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</v>
      </c>
      <c r="AI21">
        <f t="shared" si="10"/>
        <v>2</v>
      </c>
    </row>
    <row r="22" spans="1:35" x14ac:dyDescent="0.25">
      <c r="A22" s="24" t="s">
        <v>46</v>
      </c>
      <c r="B22" s="25" t="s">
        <v>62</v>
      </c>
      <c r="C22" s="13" t="s">
        <v>63</v>
      </c>
      <c r="D22" s="7">
        <v>-8</v>
      </c>
      <c r="E22" s="7">
        <v>14</v>
      </c>
      <c r="F22" s="7">
        <v>-14</v>
      </c>
      <c r="G22" s="7">
        <v>-9</v>
      </c>
      <c r="H22" s="7">
        <v>-5</v>
      </c>
      <c r="I22" s="7">
        <v>-1</v>
      </c>
      <c r="J22" s="7">
        <v>-7</v>
      </c>
      <c r="K22" s="7" t="s">
        <v>9</v>
      </c>
      <c r="L22" s="7" t="s">
        <v>9</v>
      </c>
      <c r="M22" s="7" t="s">
        <v>9</v>
      </c>
      <c r="N22" s="7">
        <v>14</v>
      </c>
      <c r="O22" s="7">
        <v>-3</v>
      </c>
      <c r="P22" s="7" t="s">
        <v>9</v>
      </c>
      <c r="Q22" s="7">
        <v>15</v>
      </c>
      <c r="R22" s="7">
        <v>6</v>
      </c>
      <c r="S22" s="7">
        <v>3</v>
      </c>
      <c r="T22" s="7">
        <v>-7</v>
      </c>
      <c r="U22" s="7" t="s">
        <v>9</v>
      </c>
      <c r="V22" s="7" t="s">
        <v>9</v>
      </c>
      <c r="W22" s="7" t="s">
        <v>9</v>
      </c>
      <c r="X22" s="7" t="s">
        <v>9</v>
      </c>
      <c r="Y22" s="7">
        <f t="shared" si="5"/>
        <v>-2</v>
      </c>
      <c r="Z22" s="8">
        <f t="shared" si="6"/>
        <v>13</v>
      </c>
      <c r="AA22" s="8">
        <f t="shared" si="7"/>
        <v>5</v>
      </c>
      <c r="AB22" s="8">
        <f t="shared" si="8"/>
        <v>0</v>
      </c>
      <c r="AC22" s="8">
        <f t="shared" si="9"/>
        <v>8</v>
      </c>
      <c r="AE22">
        <f t="shared" si="1"/>
        <v>7</v>
      </c>
      <c r="AF22">
        <f t="shared" si="2"/>
        <v>7</v>
      </c>
      <c r="AG22">
        <f t="shared" si="3"/>
        <v>0</v>
      </c>
      <c r="AH22">
        <f t="shared" si="4"/>
        <v>0</v>
      </c>
      <c r="AI22">
        <f t="shared" si="10"/>
        <v>14</v>
      </c>
    </row>
    <row r="23" spans="1:35" x14ac:dyDescent="0.25">
      <c r="A23" s="24" t="s">
        <v>64</v>
      </c>
      <c r="B23" s="25" t="s">
        <v>62</v>
      </c>
      <c r="C23" s="13" t="s">
        <v>65</v>
      </c>
      <c r="D23" s="7" t="s">
        <v>9</v>
      </c>
      <c r="E23" s="7" t="s">
        <v>9</v>
      </c>
      <c r="F23" s="7">
        <v>9</v>
      </c>
      <c r="G23" s="7">
        <v>9</v>
      </c>
      <c r="H23" s="7" t="s">
        <v>9</v>
      </c>
      <c r="I23" s="7">
        <v>-4</v>
      </c>
      <c r="J23" s="7">
        <v>-2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5"/>
        <v>12</v>
      </c>
      <c r="Z23" s="8">
        <f t="shared" si="6"/>
        <v>4</v>
      </c>
      <c r="AA23" s="8">
        <f t="shared" si="7"/>
        <v>2</v>
      </c>
      <c r="AB23" s="8">
        <f t="shared" si="8"/>
        <v>0</v>
      </c>
      <c r="AC23" s="8">
        <f t="shared" si="9"/>
        <v>2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4</v>
      </c>
      <c r="AI23">
        <f t="shared" si="10"/>
        <v>4</v>
      </c>
    </row>
    <row r="24" spans="1:35" x14ac:dyDescent="0.25">
      <c r="A24" s="24" t="s">
        <v>313</v>
      </c>
      <c r="B24" s="24" t="s">
        <v>314</v>
      </c>
      <c r="C24" s="13" t="s">
        <v>130</v>
      </c>
      <c r="D24" s="7">
        <v>-10</v>
      </c>
      <c r="E24" s="7">
        <v>-15</v>
      </c>
      <c r="F24" s="7">
        <v>-2</v>
      </c>
      <c r="G24" s="7">
        <v>-15</v>
      </c>
      <c r="H24" s="7" t="s">
        <v>9</v>
      </c>
      <c r="I24" s="7">
        <v>3</v>
      </c>
      <c r="J24" s="7" t="s">
        <v>9</v>
      </c>
      <c r="K24" s="7">
        <v>21</v>
      </c>
      <c r="L24" s="7">
        <v>3</v>
      </c>
      <c r="M24" s="7">
        <v>7</v>
      </c>
      <c r="N24" s="7">
        <v>22</v>
      </c>
      <c r="O24" s="7">
        <v>3</v>
      </c>
      <c r="P24" s="7">
        <v>0</v>
      </c>
      <c r="Q24" s="7">
        <v>6</v>
      </c>
      <c r="R24" s="7">
        <v>3</v>
      </c>
      <c r="S24" s="7" t="s">
        <v>9</v>
      </c>
      <c r="T24" s="7">
        <v>13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f t="shared" si="5"/>
        <v>39</v>
      </c>
      <c r="Z24" s="8">
        <f t="shared" si="6"/>
        <v>14</v>
      </c>
      <c r="AA24" s="8">
        <f t="shared" si="7"/>
        <v>9</v>
      </c>
      <c r="AB24" s="8">
        <f t="shared" si="8"/>
        <v>1</v>
      </c>
      <c r="AC24" s="8">
        <f t="shared" si="9"/>
        <v>4</v>
      </c>
      <c r="AE24">
        <f t="shared" si="1"/>
        <v>4</v>
      </c>
      <c r="AF24">
        <f t="shared" si="2"/>
        <v>5</v>
      </c>
      <c r="AG24">
        <f t="shared" si="3"/>
        <v>3</v>
      </c>
      <c r="AH24">
        <f t="shared" si="4"/>
        <v>3</v>
      </c>
      <c r="AI24">
        <f t="shared" si="10"/>
        <v>15</v>
      </c>
    </row>
    <row r="25" spans="1:35" x14ac:dyDescent="0.25">
      <c r="A25" s="24" t="s">
        <v>143</v>
      </c>
      <c r="B25" s="24" t="s">
        <v>67</v>
      </c>
      <c r="C25" s="13" t="s">
        <v>521</v>
      </c>
      <c r="D25" s="7">
        <v>-4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>
        <v>-8</v>
      </c>
      <c r="M25" s="7">
        <v>1</v>
      </c>
      <c r="N25" s="7">
        <v>-8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5"/>
        <v>-19</v>
      </c>
      <c r="Z25" s="8">
        <f t="shared" si="6"/>
        <v>4</v>
      </c>
      <c r="AA25" s="8">
        <f t="shared" si="7"/>
        <v>1</v>
      </c>
      <c r="AB25" s="8">
        <f t="shared" si="8"/>
        <v>0</v>
      </c>
      <c r="AC25" s="8">
        <f t="shared" si="9"/>
        <v>3</v>
      </c>
      <c r="AE25">
        <f t="shared" si="1"/>
        <v>3</v>
      </c>
      <c r="AF25">
        <f t="shared" si="2"/>
        <v>0</v>
      </c>
      <c r="AG25">
        <f t="shared" si="3"/>
        <v>1</v>
      </c>
      <c r="AH25">
        <f t="shared" si="4"/>
        <v>0</v>
      </c>
      <c r="AI25">
        <f t="shared" si="10"/>
        <v>4</v>
      </c>
    </row>
    <row r="26" spans="1:35" x14ac:dyDescent="0.25">
      <c r="A26" s="24" t="s">
        <v>320</v>
      </c>
      <c r="B26" s="24" t="s">
        <v>321</v>
      </c>
      <c r="C26" s="13" t="s">
        <v>69</v>
      </c>
      <c r="D26" s="7">
        <v>-8</v>
      </c>
      <c r="E26" s="7">
        <v>14</v>
      </c>
      <c r="F26" s="7">
        <v>-14</v>
      </c>
      <c r="G26" s="7">
        <v>-9</v>
      </c>
      <c r="H26" s="7">
        <v>-5</v>
      </c>
      <c r="I26" s="7">
        <v>-1</v>
      </c>
      <c r="J26" s="7">
        <v>-7</v>
      </c>
      <c r="K26" s="7">
        <v>14</v>
      </c>
      <c r="L26" s="7">
        <v>2</v>
      </c>
      <c r="M26" s="7">
        <v>-1</v>
      </c>
      <c r="N26" s="7">
        <v>-4</v>
      </c>
      <c r="O26" s="7">
        <v>3</v>
      </c>
      <c r="P26" s="7">
        <v>8</v>
      </c>
      <c r="Q26" s="7">
        <v>17</v>
      </c>
      <c r="R26" s="7">
        <v>-10</v>
      </c>
      <c r="S26" s="7">
        <v>2</v>
      </c>
      <c r="T26" s="7">
        <v>-10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5"/>
        <v>-9</v>
      </c>
      <c r="Z26" s="8">
        <f t="shared" si="6"/>
        <v>17</v>
      </c>
      <c r="AA26" s="8">
        <f t="shared" si="7"/>
        <v>7</v>
      </c>
      <c r="AB26" s="8">
        <f t="shared" si="8"/>
        <v>0</v>
      </c>
      <c r="AC26" s="8">
        <f t="shared" si="9"/>
        <v>10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18</v>
      </c>
      <c r="AI26">
        <f t="shared" si="10"/>
        <v>18</v>
      </c>
    </row>
    <row r="27" spans="1:35" x14ac:dyDescent="0.25">
      <c r="A27" s="25" t="s">
        <v>550</v>
      </c>
      <c r="B27" s="25" t="s">
        <v>551</v>
      </c>
      <c r="C27" s="13" t="s">
        <v>70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>
        <v>12</v>
      </c>
      <c r="T27" s="7" t="s">
        <v>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f t="shared" si="5"/>
        <v>12</v>
      </c>
      <c r="Z27" s="8">
        <f t="shared" si="6"/>
        <v>1</v>
      </c>
      <c r="AA27" s="8">
        <f t="shared" si="7"/>
        <v>1</v>
      </c>
      <c r="AB27" s="8">
        <f t="shared" si="8"/>
        <v>0</v>
      </c>
      <c r="AC27" s="8">
        <f t="shared" si="9"/>
        <v>0</v>
      </c>
      <c r="AE27">
        <f t="shared" si="1"/>
        <v>0</v>
      </c>
      <c r="AF27">
        <f t="shared" si="2"/>
        <v>1</v>
      </c>
      <c r="AG27">
        <f t="shared" si="3"/>
        <v>0</v>
      </c>
      <c r="AH27">
        <f t="shared" si="4"/>
        <v>0</v>
      </c>
      <c r="AI27">
        <f t="shared" si="10"/>
        <v>1</v>
      </c>
    </row>
    <row r="28" spans="1:35" x14ac:dyDescent="0.25">
      <c r="A28" s="25" t="s">
        <v>368</v>
      </c>
      <c r="B28" s="25" t="s">
        <v>500</v>
      </c>
      <c r="C28" s="13" t="s">
        <v>487</v>
      </c>
      <c r="D28" s="7">
        <v>15</v>
      </c>
      <c r="E28" s="7" t="s">
        <v>9</v>
      </c>
      <c r="F28" s="7" t="s">
        <v>9</v>
      </c>
      <c r="G28" s="7" t="s">
        <v>9</v>
      </c>
      <c r="H28" s="7">
        <v>6</v>
      </c>
      <c r="I28" s="7" t="s">
        <v>9</v>
      </c>
      <c r="J28" s="7">
        <v>-11</v>
      </c>
      <c r="K28" s="7">
        <v>-5</v>
      </c>
      <c r="L28" s="7">
        <v>-8</v>
      </c>
      <c r="M28" s="7">
        <v>7</v>
      </c>
      <c r="N28" s="7">
        <v>22</v>
      </c>
      <c r="O28" s="7">
        <v>-12</v>
      </c>
      <c r="P28" s="7">
        <v>-13</v>
      </c>
      <c r="Q28" s="7">
        <v>7</v>
      </c>
      <c r="R28" s="7">
        <v>-5</v>
      </c>
      <c r="S28" s="7">
        <v>10</v>
      </c>
      <c r="T28" s="7">
        <v>-17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5"/>
        <v>-4</v>
      </c>
      <c r="Z28" s="8">
        <f t="shared" si="6"/>
        <v>13</v>
      </c>
      <c r="AA28" s="8">
        <f t="shared" si="7"/>
        <v>6</v>
      </c>
      <c r="AB28" s="8">
        <f t="shared" si="8"/>
        <v>0</v>
      </c>
      <c r="AC28" s="8">
        <f t="shared" si="9"/>
        <v>7</v>
      </c>
      <c r="AE28">
        <f t="shared" si="1"/>
        <v>9</v>
      </c>
      <c r="AF28">
        <f t="shared" si="2"/>
        <v>2</v>
      </c>
      <c r="AG28">
        <f t="shared" si="3"/>
        <v>1</v>
      </c>
      <c r="AH28">
        <f t="shared" si="4"/>
        <v>1</v>
      </c>
      <c r="AI28">
        <f t="shared" si="10"/>
        <v>13</v>
      </c>
    </row>
    <row r="29" spans="1:35" x14ac:dyDescent="0.25">
      <c r="A29" s="24" t="s">
        <v>429</v>
      </c>
      <c r="B29" s="24" t="s">
        <v>430</v>
      </c>
      <c r="C29" s="13" t="s">
        <v>431</v>
      </c>
      <c r="D29" s="7">
        <v>11</v>
      </c>
      <c r="E29" s="7">
        <v>8</v>
      </c>
      <c r="F29" s="7">
        <v>14</v>
      </c>
      <c r="G29" s="7">
        <v>8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>
        <v>-10</v>
      </c>
      <c r="O29" s="7" t="s">
        <v>9</v>
      </c>
      <c r="P29" s="7" t="s">
        <v>9</v>
      </c>
      <c r="Q29" s="7">
        <v>2</v>
      </c>
      <c r="R29" s="7" t="s">
        <v>9</v>
      </c>
      <c r="S29" s="7" t="s">
        <v>9</v>
      </c>
      <c r="T29" s="7" t="s">
        <v>9</v>
      </c>
      <c r="U29" s="7" t="s">
        <v>9</v>
      </c>
      <c r="V29" s="7" t="s">
        <v>9</v>
      </c>
      <c r="W29" s="7" t="s">
        <v>9</v>
      </c>
      <c r="X29" s="7" t="s">
        <v>9</v>
      </c>
      <c r="Y29" s="7">
        <f t="shared" si="5"/>
        <v>33</v>
      </c>
      <c r="Z29" s="8">
        <f t="shared" si="6"/>
        <v>6</v>
      </c>
      <c r="AA29" s="8">
        <f t="shared" si="7"/>
        <v>5</v>
      </c>
      <c r="AB29" s="8">
        <f t="shared" si="8"/>
        <v>0</v>
      </c>
      <c r="AC29" s="8">
        <f t="shared" si="9"/>
        <v>1</v>
      </c>
      <c r="AE29">
        <f t="shared" si="1"/>
        <v>2</v>
      </c>
      <c r="AF29">
        <f t="shared" si="2"/>
        <v>0</v>
      </c>
      <c r="AG29">
        <f t="shared" si="3"/>
        <v>5</v>
      </c>
      <c r="AH29">
        <f t="shared" si="4"/>
        <v>0</v>
      </c>
      <c r="AI29">
        <f t="shared" si="10"/>
        <v>7</v>
      </c>
    </row>
    <row r="30" spans="1:35" x14ac:dyDescent="0.25">
      <c r="A30" s="24" t="s">
        <v>438</v>
      </c>
      <c r="B30" s="24" t="s">
        <v>503</v>
      </c>
      <c r="C30" s="13" t="s">
        <v>523</v>
      </c>
      <c r="D30" s="7">
        <v>-1</v>
      </c>
      <c r="E30" s="7">
        <v>-8</v>
      </c>
      <c r="F30" s="7">
        <v>-17</v>
      </c>
      <c r="G30" s="7">
        <v>0</v>
      </c>
      <c r="H30" s="7">
        <v>10</v>
      </c>
      <c r="I30" s="7" t="s">
        <v>9</v>
      </c>
      <c r="J30" s="7">
        <v>-5</v>
      </c>
      <c r="K30" s="7">
        <v>-21</v>
      </c>
      <c r="L30" s="7">
        <v>-2</v>
      </c>
      <c r="M30" s="7">
        <v>4</v>
      </c>
      <c r="N30" s="7">
        <v>-18</v>
      </c>
      <c r="O30" s="7">
        <v>3</v>
      </c>
      <c r="P30" s="7">
        <v>-11</v>
      </c>
      <c r="Q30" s="7">
        <v>4</v>
      </c>
      <c r="R30" s="7">
        <v>-7</v>
      </c>
      <c r="S30" s="7">
        <v>-3</v>
      </c>
      <c r="T30" s="7">
        <v>-15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5"/>
        <v>-87</v>
      </c>
      <c r="Z30" s="8">
        <f t="shared" si="6"/>
        <v>16</v>
      </c>
      <c r="AA30" s="8">
        <f t="shared" si="7"/>
        <v>4</v>
      </c>
      <c r="AB30" s="8">
        <f t="shared" si="8"/>
        <v>1</v>
      </c>
      <c r="AC30" s="8">
        <f t="shared" si="9"/>
        <v>11</v>
      </c>
      <c r="AE30">
        <f t="shared" si="1"/>
        <v>0</v>
      </c>
      <c r="AF30">
        <f t="shared" si="2"/>
        <v>0</v>
      </c>
      <c r="AG30">
        <f t="shared" si="3"/>
        <v>6</v>
      </c>
      <c r="AH30">
        <f t="shared" si="4"/>
        <v>10</v>
      </c>
      <c r="AI30">
        <f t="shared" si="10"/>
        <v>16</v>
      </c>
    </row>
    <row r="31" spans="1:35" x14ac:dyDescent="0.25">
      <c r="A31" s="24" t="s">
        <v>502</v>
      </c>
      <c r="B31" s="25" t="s">
        <v>503</v>
      </c>
      <c r="C31" s="13" t="s">
        <v>488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>
        <v>-11</v>
      </c>
      <c r="Q31" s="7" t="s">
        <v>9</v>
      </c>
      <c r="R31" s="7">
        <v>-7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7">
        <f t="shared" si="5"/>
        <v>-18</v>
      </c>
      <c r="Z31" s="8">
        <f t="shared" si="6"/>
        <v>2</v>
      </c>
      <c r="AA31" s="8">
        <f t="shared" si="7"/>
        <v>0</v>
      </c>
      <c r="AB31" s="8">
        <f t="shared" si="8"/>
        <v>0</v>
      </c>
      <c r="AC31" s="8">
        <f t="shared" si="9"/>
        <v>2</v>
      </c>
      <c r="AE31">
        <f t="shared" si="1"/>
        <v>0</v>
      </c>
      <c r="AF31">
        <f t="shared" si="2"/>
        <v>2</v>
      </c>
      <c r="AG31">
        <f t="shared" si="3"/>
        <v>0</v>
      </c>
      <c r="AH31">
        <f t="shared" si="4"/>
        <v>0</v>
      </c>
      <c r="AI31">
        <f t="shared" si="10"/>
        <v>2</v>
      </c>
    </row>
    <row r="32" spans="1:35" x14ac:dyDescent="0.25">
      <c r="A32" s="24" t="s">
        <v>81</v>
      </c>
      <c r="B32" s="24" t="s">
        <v>375</v>
      </c>
      <c r="C32" s="13" t="s">
        <v>82</v>
      </c>
      <c r="D32" s="7" t="s">
        <v>9</v>
      </c>
      <c r="E32" s="7">
        <v>-2</v>
      </c>
      <c r="F32" s="7">
        <v>9</v>
      </c>
      <c r="G32" s="7">
        <v>9</v>
      </c>
      <c r="H32" s="7">
        <v>12</v>
      </c>
      <c r="I32" s="7">
        <v>0</v>
      </c>
      <c r="J32" s="7">
        <v>-2</v>
      </c>
      <c r="K32" s="7">
        <v>5</v>
      </c>
      <c r="L32" s="7">
        <v>-6</v>
      </c>
      <c r="M32" s="7">
        <v>8</v>
      </c>
      <c r="N32" s="7">
        <v>-26</v>
      </c>
      <c r="O32" s="7">
        <v>2</v>
      </c>
      <c r="P32" s="7">
        <v>-2</v>
      </c>
      <c r="Q32" s="7">
        <v>3</v>
      </c>
      <c r="R32" s="7">
        <v>-10</v>
      </c>
      <c r="S32" s="7">
        <v>-17</v>
      </c>
      <c r="T32" s="7">
        <v>13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f t="shared" si="5"/>
        <v>-4</v>
      </c>
      <c r="Z32" s="8">
        <f t="shared" si="6"/>
        <v>16</v>
      </c>
      <c r="AA32" s="8">
        <f t="shared" si="7"/>
        <v>8</v>
      </c>
      <c r="AB32" s="8">
        <f t="shared" si="8"/>
        <v>1</v>
      </c>
      <c r="AC32" s="8">
        <f t="shared" si="9"/>
        <v>7</v>
      </c>
      <c r="AE32">
        <f t="shared" si="1"/>
        <v>2</v>
      </c>
      <c r="AF32">
        <f t="shared" si="2"/>
        <v>15</v>
      </c>
      <c r="AG32">
        <f t="shared" si="3"/>
        <v>0</v>
      </c>
      <c r="AH32">
        <f t="shared" si="4"/>
        <v>0</v>
      </c>
      <c r="AI32">
        <f t="shared" si="10"/>
        <v>17</v>
      </c>
    </row>
    <row r="33" spans="1:35" x14ac:dyDescent="0.25">
      <c r="A33" s="24" t="s">
        <v>83</v>
      </c>
      <c r="B33" s="24" t="s">
        <v>84</v>
      </c>
      <c r="C33" s="13" t="s">
        <v>85</v>
      </c>
      <c r="D33" s="7">
        <v>15</v>
      </c>
      <c r="E33" s="7">
        <v>-8</v>
      </c>
      <c r="F33" s="7">
        <v>-7</v>
      </c>
      <c r="G33" s="7">
        <v>-21</v>
      </c>
      <c r="H33" s="7">
        <v>4</v>
      </c>
      <c r="I33" s="7" t="s">
        <v>9</v>
      </c>
      <c r="J33" s="7">
        <v>-11</v>
      </c>
      <c r="K33" s="7">
        <v>-5</v>
      </c>
      <c r="L33" s="7">
        <v>-8</v>
      </c>
      <c r="M33" s="7">
        <v>7</v>
      </c>
      <c r="N33" s="7">
        <v>22</v>
      </c>
      <c r="O33" s="7">
        <v>-12</v>
      </c>
      <c r="P33" s="7">
        <v>-7</v>
      </c>
      <c r="Q33" s="7">
        <v>7</v>
      </c>
      <c r="R33" s="7">
        <v>-9</v>
      </c>
      <c r="S33" s="7">
        <v>4</v>
      </c>
      <c r="T33" s="7">
        <v>-15</v>
      </c>
      <c r="U33" s="7" t="s">
        <v>9</v>
      </c>
      <c r="V33" s="7" t="s">
        <v>9</v>
      </c>
      <c r="W33" s="7" t="s">
        <v>9</v>
      </c>
      <c r="X33" s="7" t="s">
        <v>9</v>
      </c>
      <c r="Y33" s="7">
        <f t="shared" si="5"/>
        <v>-44</v>
      </c>
      <c r="Z33" s="8">
        <f t="shared" si="6"/>
        <v>16</v>
      </c>
      <c r="AA33" s="8">
        <f t="shared" si="7"/>
        <v>6</v>
      </c>
      <c r="AB33" s="8">
        <f t="shared" si="8"/>
        <v>0</v>
      </c>
      <c r="AC33" s="8">
        <f t="shared" si="9"/>
        <v>10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16</v>
      </c>
      <c r="AI33">
        <f t="shared" si="10"/>
        <v>16</v>
      </c>
    </row>
    <row r="34" spans="1:35" x14ac:dyDescent="0.25">
      <c r="A34" s="24" t="s">
        <v>95</v>
      </c>
      <c r="B34" s="24" t="s">
        <v>96</v>
      </c>
      <c r="C34" s="13" t="s">
        <v>97</v>
      </c>
      <c r="D34" s="7">
        <v>-9</v>
      </c>
      <c r="E34" s="7">
        <v>-10</v>
      </c>
      <c r="F34" s="7">
        <v>-17</v>
      </c>
      <c r="G34" s="7">
        <v>0</v>
      </c>
      <c r="H34" s="7">
        <v>10</v>
      </c>
      <c r="I34" s="7" t="s">
        <v>9</v>
      </c>
      <c r="J34" s="7">
        <v>-5</v>
      </c>
      <c r="K34" s="7">
        <v>5</v>
      </c>
      <c r="L34" s="7">
        <v>2</v>
      </c>
      <c r="M34" s="7">
        <v>8</v>
      </c>
      <c r="N34" s="7">
        <v>-26</v>
      </c>
      <c r="O34" s="7">
        <v>6</v>
      </c>
      <c r="P34" s="7">
        <v>0</v>
      </c>
      <c r="Q34" s="7" t="s">
        <v>9</v>
      </c>
      <c r="R34" s="7" t="s">
        <v>9</v>
      </c>
      <c r="S34" s="7" t="s">
        <v>9</v>
      </c>
      <c r="T34" s="7">
        <v>-9</v>
      </c>
      <c r="U34" s="7" t="s">
        <v>9</v>
      </c>
      <c r="V34" s="7" t="s">
        <v>9</v>
      </c>
      <c r="W34" s="7" t="s">
        <v>9</v>
      </c>
      <c r="X34" s="7" t="s">
        <v>9</v>
      </c>
      <c r="Y34" s="7">
        <f t="shared" si="5"/>
        <v>-45</v>
      </c>
      <c r="Z34" s="8">
        <f t="shared" si="6"/>
        <v>13</v>
      </c>
      <c r="AA34" s="8">
        <f t="shared" si="7"/>
        <v>5</v>
      </c>
      <c r="AB34" s="8">
        <f t="shared" si="8"/>
        <v>2</v>
      </c>
      <c r="AC34" s="8">
        <f t="shared" si="9"/>
        <v>6</v>
      </c>
      <c r="AE34">
        <f t="shared" si="1"/>
        <v>7</v>
      </c>
      <c r="AF34">
        <f t="shared" si="2"/>
        <v>0</v>
      </c>
      <c r="AG34">
        <f t="shared" si="3"/>
        <v>5</v>
      </c>
      <c r="AH34">
        <f t="shared" si="4"/>
        <v>1</v>
      </c>
      <c r="AI34">
        <f t="shared" si="10"/>
        <v>13</v>
      </c>
    </row>
    <row r="35" spans="1:35" x14ac:dyDescent="0.25">
      <c r="A35" t="s">
        <v>303</v>
      </c>
      <c r="B35" t="s">
        <v>102</v>
      </c>
      <c r="C35" s="13" t="s">
        <v>103</v>
      </c>
      <c r="D35" s="7">
        <v>15</v>
      </c>
      <c r="E35" s="7">
        <v>-8</v>
      </c>
      <c r="F35" s="7">
        <v>3</v>
      </c>
      <c r="G35" s="7">
        <v>-8</v>
      </c>
      <c r="H35" s="7">
        <v>0</v>
      </c>
      <c r="I35" s="7" t="s">
        <v>9</v>
      </c>
      <c r="J35" s="7">
        <v>-34</v>
      </c>
      <c r="K35" s="7">
        <v>-14</v>
      </c>
      <c r="L35" s="7" t="s">
        <v>9</v>
      </c>
      <c r="M35" s="7" t="s">
        <v>9</v>
      </c>
      <c r="N35" s="7">
        <v>22</v>
      </c>
      <c r="O35" s="7">
        <v>-12</v>
      </c>
      <c r="P35" s="7" t="s">
        <v>9</v>
      </c>
      <c r="Q35" s="7">
        <v>7</v>
      </c>
      <c r="R35" s="7">
        <v>-9</v>
      </c>
      <c r="S35" s="7">
        <v>4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5"/>
        <v>-34</v>
      </c>
      <c r="Z35" s="8">
        <f t="shared" si="6"/>
        <v>12</v>
      </c>
      <c r="AA35" s="8">
        <f t="shared" si="7"/>
        <v>5</v>
      </c>
      <c r="AB35" s="8">
        <f t="shared" si="8"/>
        <v>1</v>
      </c>
      <c r="AC35" s="8">
        <f t="shared" si="9"/>
        <v>6</v>
      </c>
      <c r="AE35">
        <f t="shared" si="1"/>
        <v>4</v>
      </c>
      <c r="AF35">
        <f t="shared" si="2"/>
        <v>8</v>
      </c>
      <c r="AG35">
        <f t="shared" si="3"/>
        <v>0</v>
      </c>
      <c r="AH35">
        <f t="shared" si="4"/>
        <v>0</v>
      </c>
      <c r="AI35">
        <f t="shared" si="10"/>
        <v>12</v>
      </c>
    </row>
    <row r="36" spans="1:35" x14ac:dyDescent="0.25">
      <c r="A36" t="s">
        <v>137</v>
      </c>
      <c r="B36" t="s">
        <v>32</v>
      </c>
      <c r="C36" s="13" t="s">
        <v>189</v>
      </c>
      <c r="D36" s="7">
        <v>15</v>
      </c>
      <c r="E36" s="7">
        <v>-8</v>
      </c>
      <c r="F36" s="7">
        <v>-7</v>
      </c>
      <c r="G36" s="7">
        <v>-21</v>
      </c>
      <c r="H36" s="7">
        <v>4</v>
      </c>
      <c r="I36" s="7" t="s">
        <v>9</v>
      </c>
      <c r="J36" s="7">
        <v>-11</v>
      </c>
      <c r="K36" s="7">
        <v>-5</v>
      </c>
      <c r="L36" s="7">
        <v>-8</v>
      </c>
      <c r="M36" s="7">
        <v>7</v>
      </c>
      <c r="N36" s="7" t="s">
        <v>9</v>
      </c>
      <c r="O36" s="7">
        <v>-12</v>
      </c>
      <c r="P36" s="7">
        <v>-7</v>
      </c>
      <c r="Q36" s="7">
        <v>7</v>
      </c>
      <c r="R36" s="7">
        <v>-9</v>
      </c>
      <c r="S36" s="7">
        <v>4</v>
      </c>
      <c r="T36" s="7">
        <v>-15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f t="shared" si="5"/>
        <v>-66</v>
      </c>
      <c r="Z36" s="8">
        <f t="shared" si="6"/>
        <v>15</v>
      </c>
      <c r="AA36" s="8">
        <f t="shared" si="7"/>
        <v>5</v>
      </c>
      <c r="AB36" s="8">
        <f t="shared" si="8"/>
        <v>0</v>
      </c>
      <c r="AC36" s="8">
        <f t="shared" si="9"/>
        <v>10</v>
      </c>
      <c r="AE36">
        <f t="shared" si="1"/>
        <v>0</v>
      </c>
      <c r="AF36">
        <f t="shared" si="2"/>
        <v>3</v>
      </c>
      <c r="AG36">
        <f t="shared" si="3"/>
        <v>12</v>
      </c>
      <c r="AH36">
        <f t="shared" si="4"/>
        <v>0</v>
      </c>
      <c r="AI36">
        <f t="shared" si="10"/>
        <v>15</v>
      </c>
    </row>
    <row r="37" spans="1:35" x14ac:dyDescent="0.25">
      <c r="A37" t="s">
        <v>66</v>
      </c>
      <c r="B37" t="s">
        <v>403</v>
      </c>
      <c r="C37" s="13" t="s">
        <v>104</v>
      </c>
      <c r="D37" s="7">
        <v>-1</v>
      </c>
      <c r="E37" s="7">
        <v>-21</v>
      </c>
      <c r="F37" s="7">
        <v>3</v>
      </c>
      <c r="G37" s="7">
        <v>-8</v>
      </c>
      <c r="H37" s="7">
        <v>0</v>
      </c>
      <c r="I37" s="7" t="s">
        <v>9</v>
      </c>
      <c r="J37" s="7">
        <v>-34</v>
      </c>
      <c r="K37" s="7">
        <v>-14</v>
      </c>
      <c r="L37" s="7">
        <v>6</v>
      </c>
      <c r="M37" s="7">
        <v>4</v>
      </c>
      <c r="N37" s="7">
        <v>-11</v>
      </c>
      <c r="O37" s="7">
        <v>-15</v>
      </c>
      <c r="P37" s="7">
        <v>-13</v>
      </c>
      <c r="Q37" s="7">
        <v>-4</v>
      </c>
      <c r="R37" s="7">
        <v>-12</v>
      </c>
      <c r="S37" s="7">
        <v>10</v>
      </c>
      <c r="T37" s="7">
        <v>-17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5"/>
        <v>-127</v>
      </c>
      <c r="Z37" s="8">
        <f t="shared" si="6"/>
        <v>16</v>
      </c>
      <c r="AA37" s="8">
        <f t="shared" si="7"/>
        <v>4</v>
      </c>
      <c r="AB37" s="8">
        <f t="shared" si="8"/>
        <v>1</v>
      </c>
      <c r="AC37" s="8">
        <f t="shared" si="9"/>
        <v>11</v>
      </c>
      <c r="AE37">
        <f t="shared" si="1"/>
        <v>0</v>
      </c>
      <c r="AF37">
        <f t="shared" si="2"/>
        <v>1</v>
      </c>
      <c r="AG37">
        <f t="shared" si="3"/>
        <v>3</v>
      </c>
      <c r="AH37">
        <f t="shared" si="4"/>
        <v>12</v>
      </c>
      <c r="AI37">
        <f t="shared" si="10"/>
        <v>16</v>
      </c>
    </row>
    <row r="38" spans="1:35" x14ac:dyDescent="0.25">
      <c r="A38" t="s">
        <v>83</v>
      </c>
      <c r="B38" t="s">
        <v>105</v>
      </c>
      <c r="C38" s="13" t="s">
        <v>106</v>
      </c>
      <c r="D38" s="7">
        <v>-4</v>
      </c>
      <c r="E38" s="7">
        <v>12</v>
      </c>
      <c r="F38" s="7">
        <v>-2</v>
      </c>
      <c r="G38" s="7">
        <v>-15</v>
      </c>
      <c r="H38" s="7">
        <v>-3</v>
      </c>
      <c r="I38" s="7">
        <v>-4</v>
      </c>
      <c r="J38" s="7" t="s">
        <v>9</v>
      </c>
      <c r="K38" s="7">
        <v>14</v>
      </c>
      <c r="L38" s="7">
        <v>2</v>
      </c>
      <c r="M38" s="7">
        <v>-1</v>
      </c>
      <c r="N38" s="7">
        <v>-4</v>
      </c>
      <c r="O38" s="7">
        <v>3</v>
      </c>
      <c r="P38" s="7">
        <v>8</v>
      </c>
      <c r="Q38" s="7">
        <v>17</v>
      </c>
      <c r="R38" s="7" t="s">
        <v>9</v>
      </c>
      <c r="S38" s="7">
        <v>2</v>
      </c>
      <c r="T38" s="7">
        <v>-10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5"/>
        <v>15</v>
      </c>
      <c r="Z38" s="8">
        <f t="shared" si="6"/>
        <v>15</v>
      </c>
      <c r="AA38" s="8">
        <f t="shared" si="7"/>
        <v>7</v>
      </c>
      <c r="AB38" s="8">
        <f t="shared" si="8"/>
        <v>0</v>
      </c>
      <c r="AC38" s="8">
        <f t="shared" si="9"/>
        <v>8</v>
      </c>
      <c r="AE38">
        <f t="shared" si="1"/>
        <v>11</v>
      </c>
      <c r="AF38">
        <f t="shared" si="2"/>
        <v>5</v>
      </c>
      <c r="AG38">
        <f t="shared" si="3"/>
        <v>0</v>
      </c>
      <c r="AH38">
        <f t="shared" si="4"/>
        <v>0</v>
      </c>
      <c r="AI38">
        <f t="shared" si="10"/>
        <v>16</v>
      </c>
    </row>
    <row r="39" spans="1:35" x14ac:dyDescent="0.25">
      <c r="A39" t="s">
        <v>379</v>
      </c>
      <c r="B39" t="s">
        <v>404</v>
      </c>
      <c r="C39" s="13" t="s">
        <v>390</v>
      </c>
      <c r="D39" s="7">
        <v>-10</v>
      </c>
      <c r="E39" s="7">
        <v>-15</v>
      </c>
      <c r="F39" s="7">
        <v>-17</v>
      </c>
      <c r="G39" s="7">
        <v>-21</v>
      </c>
      <c r="H39" s="7">
        <v>4</v>
      </c>
      <c r="I39" s="7" t="s">
        <v>9</v>
      </c>
      <c r="J39" s="7">
        <v>-11</v>
      </c>
      <c r="K39" s="7">
        <v>-21</v>
      </c>
      <c r="L39" s="7">
        <v>-2</v>
      </c>
      <c r="M39" s="7">
        <v>-9</v>
      </c>
      <c r="N39" s="7">
        <v>-6</v>
      </c>
      <c r="O39" s="7">
        <v>-15</v>
      </c>
      <c r="P39" s="7">
        <v>-25</v>
      </c>
      <c r="Q39" s="7">
        <v>1</v>
      </c>
      <c r="R39" s="7">
        <v>-24</v>
      </c>
      <c r="S39" s="7">
        <v>8</v>
      </c>
      <c r="T39" s="7">
        <v>-15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5"/>
        <v>-178</v>
      </c>
      <c r="Z39" s="8">
        <f t="shared" si="6"/>
        <v>16</v>
      </c>
      <c r="AA39" s="8">
        <f t="shared" si="7"/>
        <v>3</v>
      </c>
      <c r="AB39" s="8">
        <f t="shared" si="8"/>
        <v>0</v>
      </c>
      <c r="AC39" s="8">
        <f t="shared" si="9"/>
        <v>13</v>
      </c>
      <c r="AE39">
        <f t="shared" si="1"/>
        <v>4</v>
      </c>
      <c r="AF39">
        <f t="shared" si="2"/>
        <v>12</v>
      </c>
      <c r="AG39">
        <f t="shared" si="3"/>
        <v>0</v>
      </c>
      <c r="AH39">
        <f t="shared" si="4"/>
        <v>0</v>
      </c>
      <c r="AI39">
        <f t="shared" si="10"/>
        <v>16</v>
      </c>
    </row>
    <row r="40" spans="1:35" x14ac:dyDescent="0.25">
      <c r="A40" t="s">
        <v>110</v>
      </c>
      <c r="B40" t="s">
        <v>109</v>
      </c>
      <c r="C40" s="13" t="s">
        <v>111</v>
      </c>
      <c r="D40" s="7">
        <v>-1</v>
      </c>
      <c r="E40" s="7">
        <v>-15</v>
      </c>
      <c r="F40" s="7">
        <v>-7</v>
      </c>
      <c r="G40" s="7">
        <v>0</v>
      </c>
      <c r="H40" s="7">
        <v>10</v>
      </c>
      <c r="I40" s="7" t="s">
        <v>9</v>
      </c>
      <c r="J40" s="7">
        <v>-5</v>
      </c>
      <c r="K40" s="7">
        <v>-21</v>
      </c>
      <c r="L40" s="7">
        <v>6</v>
      </c>
      <c r="M40" s="7">
        <v>4</v>
      </c>
      <c r="N40" s="7">
        <v>-11</v>
      </c>
      <c r="O40" s="7">
        <v>-15</v>
      </c>
      <c r="P40" s="7">
        <v>-11</v>
      </c>
      <c r="Q40" s="7">
        <v>4</v>
      </c>
      <c r="R40" s="7">
        <v>-7</v>
      </c>
      <c r="S40" s="7">
        <v>-3</v>
      </c>
      <c r="T40" s="7">
        <v>-15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5"/>
        <v>-87</v>
      </c>
      <c r="Z40" s="8">
        <f t="shared" si="6"/>
        <v>16</v>
      </c>
      <c r="AA40" s="8">
        <f t="shared" si="7"/>
        <v>4</v>
      </c>
      <c r="AB40" s="8">
        <f t="shared" si="8"/>
        <v>1</v>
      </c>
      <c r="AC40" s="8">
        <f t="shared" si="9"/>
        <v>11</v>
      </c>
      <c r="AE40">
        <f t="shared" si="1"/>
        <v>0</v>
      </c>
      <c r="AF40">
        <f t="shared" si="2"/>
        <v>10</v>
      </c>
      <c r="AG40">
        <f t="shared" si="3"/>
        <v>6</v>
      </c>
      <c r="AH40">
        <f t="shared" si="4"/>
        <v>0</v>
      </c>
      <c r="AI40">
        <f t="shared" si="10"/>
        <v>16</v>
      </c>
    </row>
    <row r="41" spans="1:35" x14ac:dyDescent="0.25">
      <c r="A41" s="24" t="s">
        <v>303</v>
      </c>
      <c r="B41" s="24" t="s">
        <v>513</v>
      </c>
      <c r="C41" s="13" t="s">
        <v>525</v>
      </c>
      <c r="D41" s="7" t="s">
        <v>9</v>
      </c>
      <c r="E41" s="7" t="s">
        <v>9</v>
      </c>
      <c r="F41" s="7" t="s">
        <v>9</v>
      </c>
      <c r="G41" s="7">
        <v>-4</v>
      </c>
      <c r="H41" s="7">
        <v>0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5"/>
        <v>-4</v>
      </c>
      <c r="Z41" s="8">
        <f t="shared" si="6"/>
        <v>2</v>
      </c>
      <c r="AA41" s="8">
        <f t="shared" si="7"/>
        <v>0</v>
      </c>
      <c r="AB41" s="8">
        <f t="shared" si="8"/>
        <v>1</v>
      </c>
      <c r="AC41" s="8">
        <f t="shared" si="9"/>
        <v>1</v>
      </c>
      <c r="AE41">
        <f t="shared" si="1"/>
        <v>1</v>
      </c>
      <c r="AF41">
        <f t="shared" si="2"/>
        <v>1</v>
      </c>
      <c r="AG41">
        <f t="shared" si="3"/>
        <v>0</v>
      </c>
      <c r="AH41">
        <f t="shared" si="4"/>
        <v>0</v>
      </c>
      <c r="AI41">
        <f t="shared" si="10"/>
        <v>2</v>
      </c>
    </row>
    <row r="42" spans="1:35" x14ac:dyDescent="0.25">
      <c r="A42" t="s">
        <v>32</v>
      </c>
      <c r="B42" t="s">
        <v>112</v>
      </c>
      <c r="C42" s="13" t="s">
        <v>114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>
        <v>7</v>
      </c>
      <c r="K42" s="7" t="s">
        <v>9</v>
      </c>
      <c r="L42" s="7" t="s">
        <v>9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5"/>
        <v>7</v>
      </c>
      <c r="Z42" s="8">
        <f t="shared" si="6"/>
        <v>1</v>
      </c>
      <c r="AA42" s="8">
        <f t="shared" si="7"/>
        <v>1</v>
      </c>
      <c r="AB42" s="8">
        <f t="shared" si="8"/>
        <v>0</v>
      </c>
      <c r="AC42" s="8">
        <f t="shared" si="9"/>
        <v>0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</v>
      </c>
      <c r="AI42">
        <f t="shared" si="10"/>
        <v>1</v>
      </c>
    </row>
    <row r="43" spans="1:35" x14ac:dyDescent="0.25">
      <c r="A43" t="s">
        <v>116</v>
      </c>
      <c r="B43" t="s">
        <v>117</v>
      </c>
      <c r="C43" s="13" t="s">
        <v>118</v>
      </c>
      <c r="D43" s="7">
        <v>11</v>
      </c>
      <c r="E43" s="7">
        <v>8</v>
      </c>
      <c r="F43" s="7">
        <v>14</v>
      </c>
      <c r="G43" s="7" t="s">
        <v>9</v>
      </c>
      <c r="H43" s="7">
        <v>2</v>
      </c>
      <c r="I43" s="7">
        <v>3</v>
      </c>
      <c r="J43" s="7">
        <v>-2</v>
      </c>
      <c r="K43" s="7">
        <v>21</v>
      </c>
      <c r="L43" s="7">
        <v>3</v>
      </c>
      <c r="M43" s="7">
        <v>-12</v>
      </c>
      <c r="N43" s="7">
        <v>-10</v>
      </c>
      <c r="O43" s="7">
        <v>2</v>
      </c>
      <c r="P43" s="7" t="s">
        <v>9</v>
      </c>
      <c r="Q43" s="7">
        <v>6</v>
      </c>
      <c r="R43" s="7">
        <v>3</v>
      </c>
      <c r="S43" s="7">
        <v>9</v>
      </c>
      <c r="T43" s="7">
        <v>3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5"/>
        <v>61</v>
      </c>
      <c r="Z43" s="8">
        <f t="shared" si="6"/>
        <v>15</v>
      </c>
      <c r="AA43" s="8">
        <f t="shared" si="7"/>
        <v>12</v>
      </c>
      <c r="AB43" s="8">
        <f t="shared" si="8"/>
        <v>0</v>
      </c>
      <c r="AC43" s="8">
        <f t="shared" si="9"/>
        <v>3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16</v>
      </c>
      <c r="AI43">
        <f t="shared" si="10"/>
        <v>16</v>
      </c>
    </row>
    <row r="44" spans="1:35" x14ac:dyDescent="0.25">
      <c r="A44" t="s">
        <v>121</v>
      </c>
      <c r="B44" t="s">
        <v>122</v>
      </c>
      <c r="C44" s="13" t="s">
        <v>123</v>
      </c>
      <c r="D44" s="7">
        <v>1</v>
      </c>
      <c r="E44" s="7">
        <v>1</v>
      </c>
      <c r="F44" s="7">
        <v>23</v>
      </c>
      <c r="G44" s="7">
        <v>13</v>
      </c>
      <c r="H44" s="7">
        <v>-6</v>
      </c>
      <c r="I44" s="7">
        <v>-8</v>
      </c>
      <c r="J44" s="7">
        <v>-4</v>
      </c>
      <c r="K44" s="7">
        <v>-16</v>
      </c>
      <c r="L44" s="7">
        <v>2</v>
      </c>
      <c r="M44" s="7">
        <v>1</v>
      </c>
      <c r="N44" s="7">
        <v>-8</v>
      </c>
      <c r="O44" s="7">
        <v>6</v>
      </c>
      <c r="P44" s="7">
        <v>0</v>
      </c>
      <c r="Q44" s="7">
        <v>2</v>
      </c>
      <c r="R44" s="7">
        <v>-1</v>
      </c>
      <c r="S44" s="7" t="s">
        <v>9</v>
      </c>
      <c r="T44" s="7">
        <v>-22</v>
      </c>
      <c r="U44" s="7" t="s">
        <v>9</v>
      </c>
      <c r="V44" s="7" t="s">
        <v>9</v>
      </c>
      <c r="W44" s="7" t="s">
        <v>9</v>
      </c>
      <c r="X44" s="7" t="s">
        <v>9</v>
      </c>
      <c r="Y44" s="7">
        <f t="shared" si="5"/>
        <v>-16</v>
      </c>
      <c r="Z44" s="8">
        <f t="shared" si="6"/>
        <v>16</v>
      </c>
      <c r="AA44" s="8">
        <f t="shared" si="7"/>
        <v>8</v>
      </c>
      <c r="AB44" s="8">
        <f t="shared" si="8"/>
        <v>1</v>
      </c>
      <c r="AC44" s="8">
        <f t="shared" si="9"/>
        <v>7</v>
      </c>
      <c r="AE44">
        <f t="shared" si="1"/>
        <v>0</v>
      </c>
      <c r="AF44">
        <f t="shared" si="2"/>
        <v>17</v>
      </c>
      <c r="AG44">
        <f t="shared" si="3"/>
        <v>0</v>
      </c>
      <c r="AH44">
        <f t="shared" si="4"/>
        <v>0</v>
      </c>
      <c r="AI44">
        <f t="shared" si="10"/>
        <v>17</v>
      </c>
    </row>
    <row r="45" spans="1:35" x14ac:dyDescent="0.25">
      <c r="A45" s="25" t="s">
        <v>126</v>
      </c>
      <c r="B45" s="25" t="s">
        <v>127</v>
      </c>
      <c r="C45" s="13" t="s">
        <v>128</v>
      </c>
      <c r="D45" s="7" t="s">
        <v>9</v>
      </c>
      <c r="E45" s="7">
        <v>12</v>
      </c>
      <c r="F45" s="7" t="s">
        <v>9</v>
      </c>
      <c r="G45" s="7" t="s">
        <v>9</v>
      </c>
      <c r="H45" s="7">
        <v>-3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>
        <v>-6</v>
      </c>
      <c r="O45" s="7">
        <v>2</v>
      </c>
      <c r="P45" s="7">
        <v>0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f t="shared" si="5"/>
        <v>5</v>
      </c>
      <c r="Z45" s="8">
        <f t="shared" si="6"/>
        <v>5</v>
      </c>
      <c r="AA45" s="8">
        <f t="shared" si="7"/>
        <v>2</v>
      </c>
      <c r="AB45" s="8">
        <f t="shared" si="8"/>
        <v>1</v>
      </c>
      <c r="AC45" s="8">
        <f t="shared" si="9"/>
        <v>2</v>
      </c>
      <c r="AE45">
        <f t="shared" si="1"/>
        <v>2</v>
      </c>
      <c r="AF45">
        <f t="shared" si="2"/>
        <v>2</v>
      </c>
      <c r="AG45">
        <f t="shared" si="3"/>
        <v>0</v>
      </c>
      <c r="AH45">
        <f t="shared" si="4"/>
        <v>1</v>
      </c>
      <c r="AI45">
        <f t="shared" si="10"/>
        <v>5</v>
      </c>
    </row>
    <row r="46" spans="1:35" x14ac:dyDescent="0.25">
      <c r="A46" t="s">
        <v>135</v>
      </c>
      <c r="B46" t="s">
        <v>139</v>
      </c>
      <c r="C46" s="13" t="s">
        <v>484</v>
      </c>
      <c r="D46" s="7">
        <v>11</v>
      </c>
      <c r="E46" s="7">
        <v>8</v>
      </c>
      <c r="F46" s="7">
        <v>14</v>
      </c>
      <c r="G46" s="7">
        <v>8</v>
      </c>
      <c r="H46" s="7">
        <v>2</v>
      </c>
      <c r="I46" s="7" t="s">
        <v>9</v>
      </c>
      <c r="J46" s="7">
        <v>7</v>
      </c>
      <c r="K46" s="7">
        <v>-9</v>
      </c>
      <c r="L46" s="7">
        <v>13</v>
      </c>
      <c r="M46" s="7">
        <v>-2</v>
      </c>
      <c r="N46" s="7">
        <v>14</v>
      </c>
      <c r="O46" s="7">
        <v>-3</v>
      </c>
      <c r="P46" s="7">
        <v>6</v>
      </c>
      <c r="Q46" s="7">
        <v>15</v>
      </c>
      <c r="R46" s="7">
        <v>6</v>
      </c>
      <c r="S46" s="7">
        <v>3</v>
      </c>
      <c r="T46" s="7">
        <v>-7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5"/>
        <v>86</v>
      </c>
      <c r="Z46" s="8">
        <f t="shared" si="6"/>
        <v>16</v>
      </c>
      <c r="AA46" s="8">
        <f t="shared" si="7"/>
        <v>12</v>
      </c>
      <c r="AB46" s="8">
        <f t="shared" si="8"/>
        <v>0</v>
      </c>
      <c r="AC46" s="8">
        <f t="shared" si="9"/>
        <v>4</v>
      </c>
      <c r="AE46">
        <f t="shared" si="1"/>
        <v>16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16</v>
      </c>
    </row>
    <row r="47" spans="1:35" x14ac:dyDescent="0.25">
      <c r="A47" t="s">
        <v>135</v>
      </c>
      <c r="B47" t="s">
        <v>153</v>
      </c>
      <c r="C47" s="13" t="s">
        <v>191</v>
      </c>
      <c r="D47" s="7">
        <v>1</v>
      </c>
      <c r="E47" s="7">
        <v>1</v>
      </c>
      <c r="F47" s="7">
        <v>23</v>
      </c>
      <c r="G47" s="7">
        <v>13</v>
      </c>
      <c r="H47" s="7">
        <v>-6</v>
      </c>
      <c r="I47" s="7">
        <v>-8</v>
      </c>
      <c r="J47" s="7">
        <v>-4</v>
      </c>
      <c r="K47" s="7">
        <v>-16</v>
      </c>
      <c r="L47" s="7">
        <v>2</v>
      </c>
      <c r="M47" s="7">
        <v>1</v>
      </c>
      <c r="N47" s="7">
        <v>-8</v>
      </c>
      <c r="O47" s="7">
        <v>6</v>
      </c>
      <c r="P47" s="7">
        <v>0</v>
      </c>
      <c r="Q47" s="7">
        <v>2</v>
      </c>
      <c r="R47" s="7">
        <v>-1</v>
      </c>
      <c r="S47" s="7">
        <v>12</v>
      </c>
      <c r="T47" s="7">
        <v>-22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5"/>
        <v>-4</v>
      </c>
      <c r="Z47" s="8">
        <f t="shared" si="6"/>
        <v>17</v>
      </c>
      <c r="AA47" s="8">
        <f t="shared" si="7"/>
        <v>9</v>
      </c>
      <c r="AB47" s="8">
        <f t="shared" si="8"/>
        <v>1</v>
      </c>
      <c r="AC47" s="8">
        <f t="shared" si="9"/>
        <v>7</v>
      </c>
      <c r="AE47">
        <f t="shared" si="1"/>
        <v>0</v>
      </c>
      <c r="AF47">
        <f t="shared" si="2"/>
        <v>0</v>
      </c>
      <c r="AG47">
        <f t="shared" si="3"/>
        <v>0</v>
      </c>
      <c r="AH47">
        <f t="shared" si="4"/>
        <v>18</v>
      </c>
      <c r="AI47">
        <f t="shared" si="10"/>
        <v>18</v>
      </c>
    </row>
    <row r="48" spans="1:35" x14ac:dyDescent="0.25">
      <c r="A48" t="s">
        <v>135</v>
      </c>
      <c r="B48" t="s">
        <v>476</v>
      </c>
      <c r="C48" s="13" t="s">
        <v>477</v>
      </c>
      <c r="D48" s="7">
        <v>11</v>
      </c>
      <c r="E48" s="7">
        <v>8</v>
      </c>
      <c r="F48" s="7">
        <v>14</v>
      </c>
      <c r="G48" s="7">
        <v>8</v>
      </c>
      <c r="H48" s="7">
        <v>2</v>
      </c>
      <c r="I48" s="7">
        <v>3</v>
      </c>
      <c r="J48" s="7">
        <v>-2</v>
      </c>
      <c r="K48" s="7">
        <v>21</v>
      </c>
      <c r="L48" s="7">
        <v>3</v>
      </c>
      <c r="M48" s="7">
        <v>-12</v>
      </c>
      <c r="N48" s="7">
        <v>-10</v>
      </c>
      <c r="O48" s="7">
        <v>2</v>
      </c>
      <c r="P48" s="7">
        <v>0</v>
      </c>
      <c r="Q48" s="7">
        <v>6</v>
      </c>
      <c r="R48" s="7">
        <v>3</v>
      </c>
      <c r="S48" s="7">
        <v>9</v>
      </c>
      <c r="T48" s="7">
        <v>3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si="5"/>
        <v>69</v>
      </c>
      <c r="Z48" s="8">
        <f t="shared" si="6"/>
        <v>17</v>
      </c>
      <c r="AA48" s="8">
        <f t="shared" si="7"/>
        <v>13</v>
      </c>
      <c r="AB48" s="8">
        <f t="shared" si="8"/>
        <v>1</v>
      </c>
      <c r="AC48" s="8">
        <f t="shared" si="9"/>
        <v>3</v>
      </c>
      <c r="AE48">
        <f t="shared" si="1"/>
        <v>13</v>
      </c>
      <c r="AF48">
        <f t="shared" si="2"/>
        <v>5</v>
      </c>
      <c r="AG48">
        <f t="shared" si="3"/>
        <v>0</v>
      </c>
      <c r="AH48">
        <f t="shared" si="4"/>
        <v>0</v>
      </c>
      <c r="AI48">
        <f t="shared" si="10"/>
        <v>18</v>
      </c>
    </row>
    <row r="49" spans="1:61" x14ac:dyDescent="0.25">
      <c r="Y49" s="26"/>
      <c r="Z49" s="28"/>
      <c r="AA49" s="28"/>
      <c r="AB49" s="28"/>
      <c r="AC49" s="28"/>
    </row>
    <row r="50" spans="1:61" x14ac:dyDescent="0.25">
      <c r="Y50" s="26"/>
      <c r="Z50" s="28"/>
      <c r="AA50" s="28"/>
      <c r="AB50" s="28"/>
      <c r="AC50" s="28"/>
    </row>
    <row r="51" spans="1:61" x14ac:dyDescent="0.25">
      <c r="Y51" s="26"/>
      <c r="Z51" s="28"/>
      <c r="AA51" s="28"/>
      <c r="AB51" s="28"/>
      <c r="AC51" s="28"/>
    </row>
    <row r="52" spans="1:61" x14ac:dyDescent="0.25">
      <c r="Y52" s="26"/>
      <c r="Z52" s="28"/>
      <c r="AA52" s="28"/>
      <c r="AB52" s="28"/>
      <c r="AC52" s="28"/>
    </row>
    <row r="53" spans="1:61" x14ac:dyDescent="0.25">
      <c r="Y53" s="26"/>
      <c r="Z53" s="28"/>
      <c r="AA53" s="28"/>
      <c r="AB53" s="28"/>
      <c r="AC53" s="28"/>
    </row>
    <row r="54" spans="1:61" x14ac:dyDescent="0.25">
      <c r="Y54" s="26"/>
      <c r="Z54" s="28"/>
      <c r="AA54" s="28"/>
      <c r="AB54" s="28"/>
      <c r="AC54" s="28"/>
    </row>
    <row r="55" spans="1:61" x14ac:dyDescent="0.25">
      <c r="Y55" s="26"/>
      <c r="Z55" s="28"/>
      <c r="AA55" s="28"/>
      <c r="AB55" s="28"/>
      <c r="AC55" s="28"/>
    </row>
    <row r="56" spans="1:61" x14ac:dyDescent="0.25">
      <c r="Y56" s="26"/>
      <c r="Z56" s="28"/>
      <c r="AA56" s="28"/>
      <c r="AB56" s="28"/>
      <c r="AC56" s="28"/>
    </row>
    <row r="57" spans="1:61" x14ac:dyDescent="0.25">
      <c r="Y57" s="26"/>
      <c r="Z57" s="28"/>
      <c r="AA57" s="28"/>
      <c r="AB57" s="28"/>
      <c r="AC57" s="28"/>
    </row>
    <row r="58" spans="1:61" x14ac:dyDescent="0.25">
      <c r="Y58" s="26"/>
      <c r="Z58" s="28"/>
      <c r="AA58" s="28"/>
      <c r="AB58" s="28"/>
      <c r="AC58" s="28"/>
    </row>
    <row r="59" spans="1:61" x14ac:dyDescent="0.25">
      <c r="Y59" s="26"/>
      <c r="Z59" s="28"/>
      <c r="AA59" s="28"/>
      <c r="AB59" s="28"/>
      <c r="AC59" s="28"/>
    </row>
    <row r="64" spans="1:61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  <c r="BC64" t="s">
        <v>553</v>
      </c>
      <c r="BF64" t="s">
        <v>554</v>
      </c>
      <c r="BI64" t="s">
        <v>555</v>
      </c>
    </row>
    <row r="65" spans="1:63" x14ac:dyDescent="0.25">
      <c r="A65" t="s">
        <v>484</v>
      </c>
      <c r="B65">
        <v>11</v>
      </c>
      <c r="C65">
        <v>1</v>
      </c>
      <c r="D65" t="s">
        <v>484</v>
      </c>
      <c r="E65">
        <v>8</v>
      </c>
      <c r="F65">
        <v>1</v>
      </c>
      <c r="G65" t="s">
        <v>484</v>
      </c>
      <c r="H65">
        <v>14</v>
      </c>
      <c r="I65">
        <v>1</v>
      </c>
      <c r="J65" t="s">
        <v>484</v>
      </c>
      <c r="K65">
        <v>8</v>
      </c>
      <c r="L65">
        <v>1</v>
      </c>
      <c r="M65" t="s">
        <v>484</v>
      </c>
      <c r="N65">
        <v>2</v>
      </c>
      <c r="O65">
        <v>1</v>
      </c>
      <c r="P65" t="s">
        <v>477</v>
      </c>
      <c r="Q65">
        <v>3</v>
      </c>
      <c r="R65">
        <v>1</v>
      </c>
      <c r="S65" t="s">
        <v>477</v>
      </c>
      <c r="T65">
        <v>-2</v>
      </c>
      <c r="U65">
        <v>1</v>
      </c>
      <c r="V65" t="s">
        <v>477</v>
      </c>
      <c r="W65">
        <v>21</v>
      </c>
      <c r="X65">
        <v>1</v>
      </c>
      <c r="Y65" t="s">
        <v>477</v>
      </c>
      <c r="Z65">
        <v>3</v>
      </c>
      <c r="AA65">
        <v>1</v>
      </c>
      <c r="AB65" t="s">
        <v>477</v>
      </c>
      <c r="AC65">
        <v>-12</v>
      </c>
      <c r="AD65">
        <v>1</v>
      </c>
      <c r="AE65" t="s">
        <v>477</v>
      </c>
      <c r="AF65">
        <v>-10</v>
      </c>
      <c r="AG65">
        <v>1</v>
      </c>
      <c r="AH65" t="s">
        <v>477</v>
      </c>
      <c r="AI65">
        <v>2</v>
      </c>
      <c r="AJ65">
        <v>1</v>
      </c>
      <c r="AK65" t="s">
        <v>477</v>
      </c>
      <c r="AL65">
        <v>0</v>
      </c>
      <c r="AM65">
        <v>1</v>
      </c>
      <c r="AN65" t="s">
        <v>477</v>
      </c>
      <c r="AO65">
        <v>6</v>
      </c>
      <c r="AP65">
        <v>1</v>
      </c>
      <c r="AQ65" t="s">
        <v>477</v>
      </c>
      <c r="AR65">
        <v>3</v>
      </c>
      <c r="AS65">
        <v>1</v>
      </c>
      <c r="AT65" t="s">
        <v>477</v>
      </c>
      <c r="AU65">
        <v>9</v>
      </c>
      <c r="AV65">
        <v>1</v>
      </c>
      <c r="AW65" t="s">
        <v>477</v>
      </c>
      <c r="AX65">
        <v>3</v>
      </c>
      <c r="AY65">
        <v>1</v>
      </c>
      <c r="AZ65" t="s">
        <v>477</v>
      </c>
      <c r="BA65">
        <v>20</v>
      </c>
      <c r="BB65">
        <v>1</v>
      </c>
      <c r="BC65">
        <v>0</v>
      </c>
      <c r="BD65" t="s">
        <v>9</v>
      </c>
      <c r="BE65">
        <v>1</v>
      </c>
      <c r="BF65">
        <v>0</v>
      </c>
      <c r="BG65" t="s">
        <v>9</v>
      </c>
      <c r="BH65">
        <v>1</v>
      </c>
      <c r="BI65">
        <v>0</v>
      </c>
      <c r="BJ65" t="s">
        <v>9</v>
      </c>
      <c r="BK65">
        <v>1</v>
      </c>
    </row>
    <row r="66" spans="1:63" x14ac:dyDescent="0.25">
      <c r="A66" t="s">
        <v>477</v>
      </c>
      <c r="B66">
        <v>11</v>
      </c>
      <c r="C66">
        <v>2</v>
      </c>
      <c r="D66" t="s">
        <v>477</v>
      </c>
      <c r="E66">
        <v>8</v>
      </c>
      <c r="F66">
        <v>2</v>
      </c>
      <c r="G66" t="s">
        <v>477</v>
      </c>
      <c r="H66">
        <v>14</v>
      </c>
      <c r="I66">
        <v>2</v>
      </c>
      <c r="J66" t="s">
        <v>477</v>
      </c>
      <c r="K66">
        <v>8</v>
      </c>
      <c r="L66">
        <v>2</v>
      </c>
      <c r="M66" t="s">
        <v>477</v>
      </c>
      <c r="N66">
        <v>2</v>
      </c>
      <c r="O66">
        <v>2</v>
      </c>
      <c r="P66" t="s">
        <v>130</v>
      </c>
      <c r="Q66">
        <v>3</v>
      </c>
      <c r="R66">
        <v>2</v>
      </c>
      <c r="S66" t="s">
        <v>18</v>
      </c>
      <c r="T66">
        <v>-2</v>
      </c>
      <c r="U66">
        <v>2</v>
      </c>
      <c r="V66" t="s">
        <v>130</v>
      </c>
      <c r="W66">
        <v>21</v>
      </c>
      <c r="X66">
        <v>2</v>
      </c>
      <c r="Y66" t="s">
        <v>130</v>
      </c>
      <c r="Z66">
        <v>3</v>
      </c>
      <c r="AA66">
        <v>2</v>
      </c>
      <c r="AB66" t="s">
        <v>460</v>
      </c>
      <c r="AC66">
        <v>-12</v>
      </c>
      <c r="AD66">
        <v>2</v>
      </c>
      <c r="AE66" t="s">
        <v>552</v>
      </c>
      <c r="AF66">
        <v>-10</v>
      </c>
      <c r="AG66">
        <v>2</v>
      </c>
      <c r="AH66" t="s">
        <v>128</v>
      </c>
      <c r="AI66">
        <v>2</v>
      </c>
      <c r="AJ66">
        <v>2</v>
      </c>
      <c r="AK66" t="s">
        <v>128</v>
      </c>
      <c r="AL66">
        <v>0</v>
      </c>
      <c r="AM66">
        <v>2</v>
      </c>
      <c r="AN66" t="s">
        <v>130</v>
      </c>
      <c r="AO66">
        <v>6</v>
      </c>
      <c r="AP66">
        <v>2</v>
      </c>
      <c r="AQ66" t="s">
        <v>130</v>
      </c>
      <c r="AR66">
        <v>3</v>
      </c>
      <c r="AS66">
        <v>2</v>
      </c>
      <c r="AT66" t="s">
        <v>552</v>
      </c>
      <c r="AU66">
        <v>9</v>
      </c>
      <c r="AV66">
        <v>2</v>
      </c>
      <c r="AW66" t="s">
        <v>552</v>
      </c>
      <c r="AX66">
        <v>3</v>
      </c>
      <c r="AY66">
        <v>2</v>
      </c>
      <c r="AZ66" t="s">
        <v>552</v>
      </c>
      <c r="BA66">
        <v>20</v>
      </c>
      <c r="BB66">
        <v>2</v>
      </c>
      <c r="BC66">
        <v>0</v>
      </c>
      <c r="BD66" t="s">
        <v>9</v>
      </c>
      <c r="BE66">
        <v>2</v>
      </c>
      <c r="BF66">
        <v>0</v>
      </c>
      <c r="BG66" t="s">
        <v>9</v>
      </c>
      <c r="BH66">
        <v>2</v>
      </c>
      <c r="BI66">
        <v>0</v>
      </c>
      <c r="BJ66" t="s">
        <v>9</v>
      </c>
      <c r="BK66">
        <v>2</v>
      </c>
    </row>
    <row r="67" spans="1:63" x14ac:dyDescent="0.25">
      <c r="A67" t="s">
        <v>431</v>
      </c>
      <c r="B67">
        <v>11</v>
      </c>
      <c r="C67">
        <v>3</v>
      </c>
      <c r="D67" t="s">
        <v>431</v>
      </c>
      <c r="E67">
        <v>8</v>
      </c>
      <c r="F67">
        <v>3</v>
      </c>
      <c r="G67" t="s">
        <v>431</v>
      </c>
      <c r="H67">
        <v>14</v>
      </c>
      <c r="I67">
        <v>3</v>
      </c>
      <c r="J67" t="s">
        <v>431</v>
      </c>
      <c r="K67">
        <v>8</v>
      </c>
      <c r="L67">
        <v>3</v>
      </c>
      <c r="M67" t="s">
        <v>552</v>
      </c>
      <c r="N67">
        <v>2</v>
      </c>
      <c r="O67">
        <v>3</v>
      </c>
      <c r="P67" t="s">
        <v>552</v>
      </c>
      <c r="Q67">
        <v>3</v>
      </c>
      <c r="R67">
        <v>3</v>
      </c>
      <c r="S67" t="s">
        <v>552</v>
      </c>
      <c r="T67">
        <v>-2</v>
      </c>
      <c r="U67">
        <v>3</v>
      </c>
      <c r="V67" t="s">
        <v>552</v>
      </c>
      <c r="W67">
        <v>21</v>
      </c>
      <c r="X67">
        <v>3</v>
      </c>
      <c r="Y67" t="s">
        <v>552</v>
      </c>
      <c r="Z67">
        <v>3</v>
      </c>
      <c r="AA67">
        <v>3</v>
      </c>
      <c r="AB67" t="s">
        <v>552</v>
      </c>
      <c r="AC67">
        <v>-12</v>
      </c>
      <c r="AD67">
        <v>3</v>
      </c>
      <c r="AE67" t="s">
        <v>431</v>
      </c>
      <c r="AF67">
        <v>-10</v>
      </c>
      <c r="AG67">
        <v>3</v>
      </c>
      <c r="AH67" t="s">
        <v>552</v>
      </c>
      <c r="AI67">
        <v>2</v>
      </c>
      <c r="AJ67">
        <v>3</v>
      </c>
      <c r="AK67" t="s">
        <v>130</v>
      </c>
      <c r="AL67">
        <v>0</v>
      </c>
      <c r="AM67">
        <v>3</v>
      </c>
      <c r="AN67" t="s">
        <v>552</v>
      </c>
      <c r="AO67">
        <v>6</v>
      </c>
      <c r="AP67">
        <v>3</v>
      </c>
      <c r="AQ67" t="s">
        <v>552</v>
      </c>
      <c r="AR67">
        <v>3</v>
      </c>
      <c r="AS67">
        <v>3</v>
      </c>
      <c r="AT67" t="s">
        <v>18</v>
      </c>
      <c r="AU67">
        <v>9</v>
      </c>
      <c r="AV67">
        <v>3</v>
      </c>
      <c r="AW67" t="s">
        <v>18</v>
      </c>
      <c r="AX67">
        <v>3</v>
      </c>
      <c r="AY67">
        <v>3</v>
      </c>
      <c r="AZ67" t="s">
        <v>18</v>
      </c>
      <c r="BA67">
        <v>20</v>
      </c>
      <c r="BB67">
        <v>3</v>
      </c>
      <c r="BC67">
        <v>0</v>
      </c>
      <c r="BD67" t="s">
        <v>9</v>
      </c>
      <c r="BE67">
        <v>3</v>
      </c>
      <c r="BF67">
        <v>0</v>
      </c>
      <c r="BG67" t="s">
        <v>9</v>
      </c>
      <c r="BH67">
        <v>3</v>
      </c>
      <c r="BI67">
        <v>0</v>
      </c>
      <c r="BJ67" t="s">
        <v>9</v>
      </c>
      <c r="BK67">
        <v>3</v>
      </c>
    </row>
    <row r="68" spans="1:63" x14ac:dyDescent="0.25">
      <c r="A68" t="s">
        <v>118</v>
      </c>
      <c r="B68">
        <v>11</v>
      </c>
      <c r="C68">
        <v>4</v>
      </c>
      <c r="D68" t="s">
        <v>118</v>
      </c>
      <c r="E68">
        <v>8</v>
      </c>
      <c r="F68">
        <v>4</v>
      </c>
      <c r="G68" t="s">
        <v>118</v>
      </c>
      <c r="H68">
        <v>14</v>
      </c>
      <c r="I68">
        <v>4</v>
      </c>
      <c r="J68" t="s">
        <v>12</v>
      </c>
      <c r="K68">
        <v>8</v>
      </c>
      <c r="L68">
        <v>4</v>
      </c>
      <c r="M68" t="s">
        <v>118</v>
      </c>
      <c r="N68">
        <v>2</v>
      </c>
      <c r="O68">
        <v>4</v>
      </c>
      <c r="P68" t="s">
        <v>118</v>
      </c>
      <c r="Q68">
        <v>3</v>
      </c>
      <c r="R68">
        <v>4</v>
      </c>
      <c r="S68" t="s">
        <v>118</v>
      </c>
      <c r="T68">
        <v>-2</v>
      </c>
      <c r="U68">
        <v>4</v>
      </c>
      <c r="V68" t="s">
        <v>118</v>
      </c>
      <c r="W68">
        <v>21</v>
      </c>
      <c r="X68">
        <v>4</v>
      </c>
      <c r="Y68" t="s">
        <v>118</v>
      </c>
      <c r="Z68">
        <v>3</v>
      </c>
      <c r="AA68">
        <v>4</v>
      </c>
      <c r="AB68" t="s">
        <v>118</v>
      </c>
      <c r="AC68">
        <v>-12</v>
      </c>
      <c r="AD68">
        <v>4</v>
      </c>
      <c r="AE68" t="s">
        <v>118</v>
      </c>
      <c r="AF68">
        <v>-10</v>
      </c>
      <c r="AG68">
        <v>4</v>
      </c>
      <c r="AH68" t="s">
        <v>118</v>
      </c>
      <c r="AI68">
        <v>2</v>
      </c>
      <c r="AJ68">
        <v>4</v>
      </c>
      <c r="AK68" t="s">
        <v>18</v>
      </c>
      <c r="AL68">
        <v>0</v>
      </c>
      <c r="AM68">
        <v>4</v>
      </c>
      <c r="AN68" t="s">
        <v>118</v>
      </c>
      <c r="AO68">
        <v>6</v>
      </c>
      <c r="AP68">
        <v>4</v>
      </c>
      <c r="AQ68" t="s">
        <v>118</v>
      </c>
      <c r="AR68">
        <v>3</v>
      </c>
      <c r="AS68">
        <v>4</v>
      </c>
      <c r="AT68" t="s">
        <v>118</v>
      </c>
      <c r="AU68">
        <v>9</v>
      </c>
      <c r="AV68">
        <v>4</v>
      </c>
      <c r="AW68" t="s">
        <v>118</v>
      </c>
      <c r="AX68">
        <v>3</v>
      </c>
      <c r="AY68">
        <v>4</v>
      </c>
      <c r="AZ68" t="s">
        <v>118</v>
      </c>
      <c r="BA68">
        <v>20</v>
      </c>
      <c r="BB68">
        <v>4</v>
      </c>
      <c r="BC68">
        <v>0</v>
      </c>
      <c r="BD68">
        <v>0</v>
      </c>
      <c r="BE68">
        <v>4</v>
      </c>
      <c r="BF68">
        <v>0</v>
      </c>
      <c r="BG68">
        <v>0</v>
      </c>
      <c r="BH68">
        <v>4</v>
      </c>
      <c r="BI68">
        <v>0</v>
      </c>
      <c r="BJ68">
        <v>0</v>
      </c>
      <c r="BK68">
        <v>4</v>
      </c>
    </row>
    <row r="69" spans="1:63" x14ac:dyDescent="0.25">
      <c r="A69" t="s">
        <v>97</v>
      </c>
      <c r="B69">
        <v>-9</v>
      </c>
      <c r="C69">
        <v>1</v>
      </c>
      <c r="D69" t="s">
        <v>489</v>
      </c>
      <c r="E69">
        <v>-2</v>
      </c>
      <c r="F69">
        <v>1</v>
      </c>
      <c r="G69" t="s">
        <v>489</v>
      </c>
      <c r="H69">
        <v>9</v>
      </c>
      <c r="I69">
        <v>1</v>
      </c>
      <c r="J69" t="s">
        <v>489</v>
      </c>
      <c r="K69">
        <v>9</v>
      </c>
      <c r="L69">
        <v>1</v>
      </c>
      <c r="M69" t="s">
        <v>489</v>
      </c>
      <c r="N69">
        <v>12</v>
      </c>
      <c r="O69">
        <v>1</v>
      </c>
      <c r="P69" t="s">
        <v>489</v>
      </c>
      <c r="Q69">
        <v>0</v>
      </c>
      <c r="R69">
        <v>1</v>
      </c>
      <c r="S69" t="s">
        <v>489</v>
      </c>
      <c r="T69">
        <v>-2</v>
      </c>
      <c r="U69">
        <v>1</v>
      </c>
      <c r="V69" t="s">
        <v>97</v>
      </c>
      <c r="W69">
        <v>5</v>
      </c>
      <c r="X69">
        <v>1</v>
      </c>
      <c r="Y69" t="s">
        <v>460</v>
      </c>
      <c r="Z69">
        <v>-6</v>
      </c>
      <c r="AA69">
        <v>1</v>
      </c>
      <c r="AB69" t="s">
        <v>97</v>
      </c>
      <c r="AC69">
        <v>8</v>
      </c>
      <c r="AD69">
        <v>1</v>
      </c>
      <c r="AE69" t="s">
        <v>97</v>
      </c>
      <c r="AF69">
        <v>-26</v>
      </c>
      <c r="AG69">
        <v>1</v>
      </c>
      <c r="AH69" t="s">
        <v>460</v>
      </c>
      <c r="AI69">
        <v>2</v>
      </c>
      <c r="AJ69">
        <v>1</v>
      </c>
      <c r="AK69" t="s">
        <v>460</v>
      </c>
      <c r="AL69">
        <v>-2</v>
      </c>
      <c r="AM69">
        <v>1</v>
      </c>
      <c r="AN69" t="s">
        <v>82</v>
      </c>
      <c r="AO69">
        <v>3</v>
      </c>
      <c r="AP69">
        <v>1</v>
      </c>
      <c r="AQ69" t="s">
        <v>214</v>
      </c>
      <c r="AR69">
        <v>-12</v>
      </c>
      <c r="AS69">
        <v>1</v>
      </c>
      <c r="AT69" t="s">
        <v>214</v>
      </c>
      <c r="AU69">
        <v>-17</v>
      </c>
      <c r="AV69">
        <v>1</v>
      </c>
      <c r="AW69" t="s">
        <v>130</v>
      </c>
      <c r="AX69">
        <v>13</v>
      </c>
      <c r="AY69">
        <v>1</v>
      </c>
      <c r="AZ69" t="s">
        <v>130</v>
      </c>
      <c r="BA69">
        <v>2</v>
      </c>
      <c r="BB69">
        <v>1</v>
      </c>
      <c r="BC69">
        <v>0</v>
      </c>
      <c r="BD69" t="s">
        <v>9</v>
      </c>
      <c r="BE69">
        <v>1</v>
      </c>
      <c r="BF69">
        <v>0</v>
      </c>
      <c r="BG69" t="s">
        <v>9</v>
      </c>
      <c r="BH69">
        <v>1</v>
      </c>
      <c r="BI69">
        <v>0</v>
      </c>
      <c r="BJ69" t="s">
        <v>9</v>
      </c>
      <c r="BK69">
        <v>1</v>
      </c>
    </row>
    <row r="70" spans="1:63" x14ac:dyDescent="0.25">
      <c r="A70" t="s">
        <v>489</v>
      </c>
      <c r="B70">
        <v>-9</v>
      </c>
      <c r="C70">
        <v>2</v>
      </c>
      <c r="D70" t="s">
        <v>82</v>
      </c>
      <c r="E70">
        <v>-2</v>
      </c>
      <c r="F70">
        <v>2</v>
      </c>
      <c r="G70" t="s">
        <v>82</v>
      </c>
      <c r="H70">
        <v>9</v>
      </c>
      <c r="I70">
        <v>2</v>
      </c>
      <c r="J70" t="s">
        <v>82</v>
      </c>
      <c r="K70">
        <v>9</v>
      </c>
      <c r="L70">
        <v>2</v>
      </c>
      <c r="M70" t="s">
        <v>82</v>
      </c>
      <c r="N70">
        <v>12</v>
      </c>
      <c r="O70">
        <v>2</v>
      </c>
      <c r="P70" t="s">
        <v>82</v>
      </c>
      <c r="Q70">
        <v>0</v>
      </c>
      <c r="R70">
        <v>2</v>
      </c>
      <c r="S70" t="s">
        <v>82</v>
      </c>
      <c r="T70">
        <v>-2</v>
      </c>
      <c r="U70">
        <v>2</v>
      </c>
      <c r="V70" t="s">
        <v>82</v>
      </c>
      <c r="W70">
        <v>5</v>
      </c>
      <c r="X70">
        <v>2</v>
      </c>
      <c r="Y70" t="s">
        <v>82</v>
      </c>
      <c r="Z70">
        <v>-6</v>
      </c>
      <c r="AA70">
        <v>2</v>
      </c>
      <c r="AB70" t="s">
        <v>82</v>
      </c>
      <c r="AC70">
        <v>8</v>
      </c>
      <c r="AD70">
        <v>2</v>
      </c>
      <c r="AE70" t="s">
        <v>82</v>
      </c>
      <c r="AF70">
        <v>-26</v>
      </c>
      <c r="AG70">
        <v>2</v>
      </c>
      <c r="AH70" t="s">
        <v>82</v>
      </c>
      <c r="AI70">
        <v>2</v>
      </c>
      <c r="AJ70">
        <v>2</v>
      </c>
      <c r="AK70" t="s">
        <v>82</v>
      </c>
      <c r="AL70">
        <v>-2</v>
      </c>
      <c r="AM70">
        <v>2</v>
      </c>
      <c r="AN70" t="s">
        <v>315</v>
      </c>
      <c r="AO70">
        <v>3</v>
      </c>
      <c r="AP70">
        <v>2</v>
      </c>
      <c r="AQ70" t="s">
        <v>104</v>
      </c>
      <c r="AR70">
        <v>-12</v>
      </c>
      <c r="AS70">
        <v>2</v>
      </c>
      <c r="AT70" t="s">
        <v>82</v>
      </c>
      <c r="AU70">
        <v>-17</v>
      </c>
      <c r="AV70">
        <v>2</v>
      </c>
      <c r="AW70" t="s">
        <v>82</v>
      </c>
      <c r="AX70">
        <v>13</v>
      </c>
      <c r="AY70">
        <v>2</v>
      </c>
      <c r="AZ70" t="s">
        <v>82</v>
      </c>
      <c r="BA70">
        <v>2</v>
      </c>
      <c r="BB70">
        <v>2</v>
      </c>
      <c r="BC70">
        <v>0</v>
      </c>
      <c r="BD70" t="s">
        <v>9</v>
      </c>
      <c r="BE70">
        <v>2</v>
      </c>
      <c r="BF70">
        <v>0</v>
      </c>
      <c r="BG70" t="s">
        <v>9</v>
      </c>
      <c r="BH70">
        <v>2</v>
      </c>
      <c r="BI70">
        <v>0</v>
      </c>
      <c r="BJ70" t="s">
        <v>9</v>
      </c>
      <c r="BK70">
        <v>2</v>
      </c>
    </row>
    <row r="71" spans="1:63" x14ac:dyDescent="0.25">
      <c r="A71" t="s">
        <v>315</v>
      </c>
      <c r="B71">
        <v>-9</v>
      </c>
      <c r="C71">
        <v>3</v>
      </c>
      <c r="D71" t="s">
        <v>315</v>
      </c>
      <c r="E71">
        <v>-2</v>
      </c>
      <c r="F71">
        <v>3</v>
      </c>
      <c r="G71" t="s">
        <v>315</v>
      </c>
      <c r="H71">
        <v>9</v>
      </c>
      <c r="I71">
        <v>3</v>
      </c>
      <c r="J71" t="s">
        <v>315</v>
      </c>
      <c r="K71">
        <v>9</v>
      </c>
      <c r="L71">
        <v>3</v>
      </c>
      <c r="M71" t="s">
        <v>315</v>
      </c>
      <c r="N71">
        <v>12</v>
      </c>
      <c r="O71">
        <v>3</v>
      </c>
      <c r="P71" t="s">
        <v>315</v>
      </c>
      <c r="Q71">
        <v>0</v>
      </c>
      <c r="R71">
        <v>3</v>
      </c>
      <c r="S71" t="s">
        <v>315</v>
      </c>
      <c r="T71">
        <v>-2</v>
      </c>
      <c r="U71">
        <v>3</v>
      </c>
      <c r="V71" t="s">
        <v>315</v>
      </c>
      <c r="W71">
        <v>5</v>
      </c>
      <c r="X71">
        <v>3</v>
      </c>
      <c r="Y71" t="s">
        <v>315</v>
      </c>
      <c r="Z71">
        <v>-6</v>
      </c>
      <c r="AA71">
        <v>3</v>
      </c>
      <c r="AB71" t="s">
        <v>315</v>
      </c>
      <c r="AC71">
        <v>8</v>
      </c>
      <c r="AD71">
        <v>3</v>
      </c>
      <c r="AE71" t="s">
        <v>315</v>
      </c>
      <c r="AF71">
        <v>-26</v>
      </c>
      <c r="AG71">
        <v>3</v>
      </c>
      <c r="AH71" t="s">
        <v>315</v>
      </c>
      <c r="AI71">
        <v>2</v>
      </c>
      <c r="AJ71">
        <v>3</v>
      </c>
      <c r="AK71" t="s">
        <v>214</v>
      </c>
      <c r="AL71">
        <v>-2</v>
      </c>
      <c r="AM71">
        <v>3</v>
      </c>
      <c r="AN71" t="s">
        <v>18</v>
      </c>
      <c r="AO71">
        <v>3</v>
      </c>
      <c r="AP71">
        <v>3</v>
      </c>
      <c r="AQ71" t="s">
        <v>315</v>
      </c>
      <c r="AR71">
        <v>-12</v>
      </c>
      <c r="AS71">
        <v>3</v>
      </c>
      <c r="AT71" t="s">
        <v>315</v>
      </c>
      <c r="AU71">
        <v>-17</v>
      </c>
      <c r="AV71">
        <v>3</v>
      </c>
      <c r="AW71" t="s">
        <v>315</v>
      </c>
      <c r="AX71">
        <v>13</v>
      </c>
      <c r="AY71">
        <v>3</v>
      </c>
      <c r="AZ71" t="s">
        <v>315</v>
      </c>
      <c r="BA71">
        <v>2</v>
      </c>
      <c r="BB71">
        <v>3</v>
      </c>
      <c r="BC71">
        <v>0</v>
      </c>
      <c r="BD71" t="s">
        <v>9</v>
      </c>
      <c r="BE71">
        <v>3</v>
      </c>
      <c r="BF71">
        <v>0</v>
      </c>
      <c r="BG71" t="s">
        <v>9</v>
      </c>
      <c r="BH71">
        <v>3</v>
      </c>
      <c r="BI71">
        <v>0</v>
      </c>
      <c r="BJ71" t="s">
        <v>9</v>
      </c>
      <c r="BK71">
        <v>3</v>
      </c>
    </row>
    <row r="72" spans="1:63" x14ac:dyDescent="0.25">
      <c r="A72" t="s">
        <v>12</v>
      </c>
      <c r="B72">
        <v>-9</v>
      </c>
      <c r="C72">
        <v>4</v>
      </c>
      <c r="D72" t="s">
        <v>12</v>
      </c>
      <c r="E72">
        <v>-2</v>
      </c>
      <c r="F72">
        <v>4</v>
      </c>
      <c r="G72" t="s">
        <v>65</v>
      </c>
      <c r="H72">
        <v>9</v>
      </c>
      <c r="I72">
        <v>4</v>
      </c>
      <c r="J72" t="s">
        <v>65</v>
      </c>
      <c r="K72">
        <v>9</v>
      </c>
      <c r="L72">
        <v>4</v>
      </c>
      <c r="M72" t="s">
        <v>12</v>
      </c>
      <c r="N72">
        <v>12</v>
      </c>
      <c r="O72">
        <v>4</v>
      </c>
      <c r="P72" t="s">
        <v>12</v>
      </c>
      <c r="Q72">
        <v>0</v>
      </c>
      <c r="R72">
        <v>4</v>
      </c>
      <c r="S72" t="s">
        <v>65</v>
      </c>
      <c r="T72">
        <v>-2</v>
      </c>
      <c r="U72">
        <v>4</v>
      </c>
      <c r="V72" t="s">
        <v>12</v>
      </c>
      <c r="W72">
        <v>5</v>
      </c>
      <c r="X72">
        <v>4</v>
      </c>
      <c r="Y72" t="s">
        <v>12</v>
      </c>
      <c r="Z72">
        <v>-6</v>
      </c>
      <c r="AA72">
        <v>4</v>
      </c>
      <c r="AB72" t="s">
        <v>12</v>
      </c>
      <c r="AC72">
        <v>8</v>
      </c>
      <c r="AD72">
        <v>4</v>
      </c>
      <c r="AE72" t="s">
        <v>12</v>
      </c>
      <c r="AF72">
        <v>-26</v>
      </c>
      <c r="AG72">
        <v>4</v>
      </c>
      <c r="AH72" t="s">
        <v>12</v>
      </c>
      <c r="AI72">
        <v>2</v>
      </c>
      <c r="AJ72">
        <v>4</v>
      </c>
      <c r="AK72" t="s">
        <v>12</v>
      </c>
      <c r="AL72">
        <v>-2</v>
      </c>
      <c r="AM72">
        <v>4</v>
      </c>
      <c r="AN72" t="s">
        <v>12</v>
      </c>
      <c r="AO72">
        <v>3</v>
      </c>
      <c r="AP72">
        <v>4</v>
      </c>
      <c r="AQ72" t="s">
        <v>12</v>
      </c>
      <c r="AR72">
        <v>-12</v>
      </c>
      <c r="AS72">
        <v>4</v>
      </c>
      <c r="AT72" t="s">
        <v>12</v>
      </c>
      <c r="AU72">
        <v>-17</v>
      </c>
      <c r="AV72">
        <v>4</v>
      </c>
      <c r="AW72" t="s">
        <v>12</v>
      </c>
      <c r="AX72">
        <v>13</v>
      </c>
      <c r="AY72">
        <v>4</v>
      </c>
      <c r="AZ72" t="s">
        <v>12</v>
      </c>
      <c r="BA72">
        <v>2</v>
      </c>
      <c r="BB72">
        <v>4</v>
      </c>
      <c r="BC72">
        <v>0</v>
      </c>
      <c r="BD72">
        <v>0</v>
      </c>
      <c r="BE72">
        <v>4</v>
      </c>
      <c r="BF72">
        <v>0</v>
      </c>
      <c r="BG72">
        <v>0</v>
      </c>
      <c r="BH72">
        <v>4</v>
      </c>
      <c r="BI72">
        <v>0</v>
      </c>
      <c r="BJ72">
        <v>0</v>
      </c>
      <c r="BK72">
        <v>4</v>
      </c>
    </row>
    <row r="73" spans="1:63" x14ac:dyDescent="0.25">
      <c r="A73" t="s">
        <v>521</v>
      </c>
      <c r="B73">
        <v>-4</v>
      </c>
      <c r="C73">
        <v>1</v>
      </c>
      <c r="D73" t="s">
        <v>128</v>
      </c>
      <c r="E73">
        <v>12</v>
      </c>
      <c r="F73">
        <v>1</v>
      </c>
      <c r="G73" t="s">
        <v>130</v>
      </c>
      <c r="H73">
        <v>-2</v>
      </c>
      <c r="I73">
        <v>1</v>
      </c>
      <c r="J73" t="s">
        <v>130</v>
      </c>
      <c r="K73">
        <v>-15</v>
      </c>
      <c r="L73">
        <v>1</v>
      </c>
      <c r="M73" t="s">
        <v>128</v>
      </c>
      <c r="N73">
        <v>-3</v>
      </c>
      <c r="O73">
        <v>1</v>
      </c>
      <c r="P73" t="s">
        <v>106</v>
      </c>
      <c r="Q73">
        <v>-4</v>
      </c>
      <c r="R73">
        <v>1</v>
      </c>
      <c r="S73" t="s">
        <v>484</v>
      </c>
      <c r="T73">
        <v>7</v>
      </c>
      <c r="U73">
        <v>1</v>
      </c>
      <c r="V73" t="s">
        <v>484</v>
      </c>
      <c r="W73">
        <v>-9</v>
      </c>
      <c r="X73">
        <v>1</v>
      </c>
      <c r="Y73" t="s">
        <v>484</v>
      </c>
      <c r="Z73">
        <v>13</v>
      </c>
      <c r="AA73">
        <v>1</v>
      </c>
      <c r="AB73" t="s">
        <v>484</v>
      </c>
      <c r="AC73">
        <v>-2</v>
      </c>
      <c r="AD73">
        <v>1</v>
      </c>
      <c r="AE73" t="s">
        <v>484</v>
      </c>
      <c r="AF73">
        <v>14</v>
      </c>
      <c r="AG73">
        <v>1</v>
      </c>
      <c r="AH73" t="s">
        <v>484</v>
      </c>
      <c r="AI73">
        <v>-3</v>
      </c>
      <c r="AJ73">
        <v>1</v>
      </c>
      <c r="AK73" t="s">
        <v>484</v>
      </c>
      <c r="AL73">
        <v>6</v>
      </c>
      <c r="AM73">
        <v>1</v>
      </c>
      <c r="AN73" t="s">
        <v>484</v>
      </c>
      <c r="AO73">
        <v>15</v>
      </c>
      <c r="AP73">
        <v>1</v>
      </c>
      <c r="AQ73" t="s">
        <v>484</v>
      </c>
      <c r="AR73">
        <v>6</v>
      </c>
      <c r="AS73">
        <v>1</v>
      </c>
      <c r="AT73" t="s">
        <v>484</v>
      </c>
      <c r="AU73">
        <v>3</v>
      </c>
      <c r="AV73">
        <v>1</v>
      </c>
      <c r="AW73" t="s">
        <v>484</v>
      </c>
      <c r="AX73">
        <v>-7</v>
      </c>
      <c r="AY73">
        <v>1</v>
      </c>
      <c r="AZ73" t="s">
        <v>431</v>
      </c>
      <c r="BA73">
        <v>10</v>
      </c>
      <c r="BB73">
        <v>1</v>
      </c>
      <c r="BC73">
        <v>0</v>
      </c>
      <c r="BD73" t="s">
        <v>9</v>
      </c>
      <c r="BE73">
        <v>1</v>
      </c>
      <c r="BF73">
        <v>0</v>
      </c>
      <c r="BG73" t="s">
        <v>9</v>
      </c>
      <c r="BH73">
        <v>1</v>
      </c>
      <c r="BI73">
        <v>0</v>
      </c>
      <c r="BJ73" t="s">
        <v>9</v>
      </c>
      <c r="BK73">
        <v>1</v>
      </c>
    </row>
    <row r="74" spans="1:63" x14ac:dyDescent="0.25">
      <c r="A74" t="s">
        <v>106</v>
      </c>
      <c r="B74">
        <v>-4</v>
      </c>
      <c r="C74">
        <v>2</v>
      </c>
      <c r="D74" t="s">
        <v>106</v>
      </c>
      <c r="E74">
        <v>12</v>
      </c>
      <c r="F74">
        <v>2</v>
      </c>
      <c r="G74" t="s">
        <v>106</v>
      </c>
      <c r="H74">
        <v>-2</v>
      </c>
      <c r="I74">
        <v>2</v>
      </c>
      <c r="J74" t="s">
        <v>106</v>
      </c>
      <c r="K74">
        <v>-15</v>
      </c>
      <c r="L74">
        <v>2</v>
      </c>
      <c r="M74" t="s">
        <v>106</v>
      </c>
      <c r="N74">
        <v>-3</v>
      </c>
      <c r="O74">
        <v>2</v>
      </c>
      <c r="P74" t="s">
        <v>296</v>
      </c>
      <c r="Q74">
        <v>-4</v>
      </c>
      <c r="R74">
        <v>2</v>
      </c>
      <c r="S74" t="s">
        <v>296</v>
      </c>
      <c r="T74">
        <v>7</v>
      </c>
      <c r="U74">
        <v>2</v>
      </c>
      <c r="V74" t="s">
        <v>489</v>
      </c>
      <c r="W74">
        <v>-9</v>
      </c>
      <c r="X74">
        <v>2</v>
      </c>
      <c r="Y74" t="s">
        <v>489</v>
      </c>
      <c r="Z74">
        <v>13</v>
      </c>
      <c r="AA74">
        <v>2</v>
      </c>
      <c r="AB74" t="s">
        <v>489</v>
      </c>
      <c r="AC74">
        <v>-2</v>
      </c>
      <c r="AD74">
        <v>2</v>
      </c>
      <c r="AE74" t="s">
        <v>63</v>
      </c>
      <c r="AF74">
        <v>14</v>
      </c>
      <c r="AG74">
        <v>2</v>
      </c>
      <c r="AH74" t="s">
        <v>63</v>
      </c>
      <c r="AI74">
        <v>-3</v>
      </c>
      <c r="AJ74">
        <v>2</v>
      </c>
      <c r="AK74" t="s">
        <v>552</v>
      </c>
      <c r="AL74">
        <v>6</v>
      </c>
      <c r="AM74">
        <v>2</v>
      </c>
      <c r="AN74" t="s">
        <v>63</v>
      </c>
      <c r="AO74">
        <v>15</v>
      </c>
      <c r="AP74">
        <v>2</v>
      </c>
      <c r="AQ74" t="s">
        <v>63</v>
      </c>
      <c r="AR74">
        <v>6</v>
      </c>
      <c r="AS74">
        <v>2</v>
      </c>
      <c r="AT74" t="s">
        <v>63</v>
      </c>
      <c r="AU74">
        <v>3</v>
      </c>
      <c r="AV74">
        <v>2</v>
      </c>
      <c r="AW74" t="s">
        <v>63</v>
      </c>
      <c r="AX74">
        <v>-7</v>
      </c>
      <c r="AY74">
        <v>2</v>
      </c>
      <c r="AZ74" t="s">
        <v>63</v>
      </c>
      <c r="BA74">
        <v>10</v>
      </c>
      <c r="BB74">
        <v>2</v>
      </c>
      <c r="BC74">
        <v>0</v>
      </c>
      <c r="BD74" t="s">
        <v>9</v>
      </c>
      <c r="BE74">
        <v>2</v>
      </c>
      <c r="BF74">
        <v>0</v>
      </c>
      <c r="BG74" t="s">
        <v>9</v>
      </c>
      <c r="BH74">
        <v>2</v>
      </c>
      <c r="BI74">
        <v>0</v>
      </c>
      <c r="BJ74" t="s">
        <v>9</v>
      </c>
      <c r="BK74">
        <v>2</v>
      </c>
    </row>
    <row r="75" spans="1:63" x14ac:dyDescent="0.25">
      <c r="A75" t="s">
        <v>296</v>
      </c>
      <c r="B75">
        <v>-4</v>
      </c>
      <c r="C75">
        <v>4</v>
      </c>
      <c r="D75" t="s">
        <v>296</v>
      </c>
      <c r="E75">
        <v>12</v>
      </c>
      <c r="F75">
        <v>4</v>
      </c>
      <c r="G75" t="s">
        <v>296</v>
      </c>
      <c r="H75">
        <v>-2</v>
      </c>
      <c r="I75">
        <v>4</v>
      </c>
      <c r="J75" t="s">
        <v>296</v>
      </c>
      <c r="K75">
        <v>-15</v>
      </c>
      <c r="L75">
        <v>4</v>
      </c>
      <c r="M75" t="s">
        <v>296</v>
      </c>
      <c r="N75">
        <v>-3</v>
      </c>
      <c r="O75">
        <v>4</v>
      </c>
      <c r="P75" t="s">
        <v>65</v>
      </c>
      <c r="Q75">
        <v>-4</v>
      </c>
      <c r="R75">
        <v>4</v>
      </c>
      <c r="S75" t="s">
        <v>114</v>
      </c>
      <c r="T75">
        <v>7</v>
      </c>
      <c r="U75">
        <v>4</v>
      </c>
      <c r="V75" t="s">
        <v>296</v>
      </c>
      <c r="W75">
        <v>-9</v>
      </c>
      <c r="X75">
        <v>4</v>
      </c>
      <c r="Y75" t="s">
        <v>296</v>
      </c>
      <c r="Z75">
        <v>13</v>
      </c>
      <c r="AA75">
        <v>4</v>
      </c>
      <c r="AB75" t="s">
        <v>296</v>
      </c>
      <c r="AC75">
        <v>-2</v>
      </c>
      <c r="AD75">
        <v>4</v>
      </c>
      <c r="AE75" t="s">
        <v>296</v>
      </c>
      <c r="AF75">
        <v>14</v>
      </c>
      <c r="AG75">
        <v>4</v>
      </c>
      <c r="AH75" t="s">
        <v>296</v>
      </c>
      <c r="AI75">
        <v>-3</v>
      </c>
      <c r="AJ75">
        <v>4</v>
      </c>
      <c r="AK75" t="s">
        <v>296</v>
      </c>
      <c r="AL75">
        <v>6</v>
      </c>
      <c r="AM75">
        <v>4</v>
      </c>
      <c r="AN75" t="s">
        <v>296</v>
      </c>
      <c r="AO75">
        <v>15</v>
      </c>
      <c r="AP75">
        <v>4</v>
      </c>
      <c r="AQ75" t="s">
        <v>296</v>
      </c>
      <c r="AR75">
        <v>6</v>
      </c>
      <c r="AS75">
        <v>4</v>
      </c>
      <c r="AT75" t="s">
        <v>296</v>
      </c>
      <c r="AU75">
        <v>3</v>
      </c>
      <c r="AV75">
        <v>4</v>
      </c>
      <c r="AW75" t="s">
        <v>296</v>
      </c>
      <c r="AX75">
        <v>-7</v>
      </c>
      <c r="AY75">
        <v>4</v>
      </c>
      <c r="AZ75" t="s">
        <v>296</v>
      </c>
      <c r="BA75">
        <v>10</v>
      </c>
      <c r="BB75">
        <v>4</v>
      </c>
      <c r="BC75">
        <v>0</v>
      </c>
      <c r="BD75">
        <v>0</v>
      </c>
      <c r="BE75">
        <v>4</v>
      </c>
      <c r="BF75">
        <v>0</v>
      </c>
      <c r="BG75">
        <v>0</v>
      </c>
      <c r="BH75">
        <v>4</v>
      </c>
      <c r="BI75">
        <v>0</v>
      </c>
      <c r="BJ75">
        <v>0</v>
      </c>
      <c r="BK75">
        <v>4</v>
      </c>
    </row>
    <row r="76" spans="1:63" x14ac:dyDescent="0.25">
      <c r="A76" t="s">
        <v>460</v>
      </c>
      <c r="B76">
        <v>1</v>
      </c>
      <c r="C76">
        <v>1</v>
      </c>
      <c r="D76" t="s">
        <v>460</v>
      </c>
      <c r="E76">
        <v>1</v>
      </c>
      <c r="F76">
        <v>1</v>
      </c>
      <c r="G76" t="s">
        <v>460</v>
      </c>
      <c r="H76">
        <v>23</v>
      </c>
      <c r="I76">
        <v>1</v>
      </c>
      <c r="J76" t="s">
        <v>460</v>
      </c>
      <c r="K76">
        <v>13</v>
      </c>
      <c r="L76">
        <v>1</v>
      </c>
      <c r="M76" t="s">
        <v>460</v>
      </c>
      <c r="N76">
        <v>-6</v>
      </c>
      <c r="O76">
        <v>1</v>
      </c>
      <c r="P76" t="s">
        <v>460</v>
      </c>
      <c r="Q76">
        <v>-8</v>
      </c>
      <c r="R76">
        <v>1</v>
      </c>
      <c r="S76" t="s">
        <v>460</v>
      </c>
      <c r="T76">
        <v>-4</v>
      </c>
      <c r="U76">
        <v>1</v>
      </c>
      <c r="V76" t="s">
        <v>460</v>
      </c>
      <c r="W76">
        <v>-16</v>
      </c>
      <c r="X76">
        <v>1</v>
      </c>
      <c r="Y76" t="s">
        <v>97</v>
      </c>
      <c r="Z76">
        <v>2</v>
      </c>
      <c r="AA76">
        <v>1</v>
      </c>
      <c r="AB76" t="s">
        <v>521</v>
      </c>
      <c r="AC76">
        <v>1</v>
      </c>
      <c r="AD76">
        <v>1</v>
      </c>
      <c r="AE76" t="s">
        <v>521</v>
      </c>
      <c r="AF76">
        <v>-8</v>
      </c>
      <c r="AG76">
        <v>1</v>
      </c>
      <c r="AH76" t="s">
        <v>97</v>
      </c>
      <c r="AI76">
        <v>6</v>
      </c>
      <c r="AJ76">
        <v>1</v>
      </c>
      <c r="AK76" t="s">
        <v>97</v>
      </c>
      <c r="AL76">
        <v>0</v>
      </c>
      <c r="AM76">
        <v>1</v>
      </c>
      <c r="AN76" t="s">
        <v>431</v>
      </c>
      <c r="AO76">
        <v>2</v>
      </c>
      <c r="AP76">
        <v>1</v>
      </c>
      <c r="AQ76" t="s">
        <v>460</v>
      </c>
      <c r="AR76">
        <v>-1</v>
      </c>
      <c r="AS76">
        <v>1</v>
      </c>
      <c r="AT76" t="s">
        <v>460</v>
      </c>
      <c r="AU76">
        <v>12</v>
      </c>
      <c r="AV76">
        <v>1</v>
      </c>
      <c r="AW76" t="s">
        <v>460</v>
      </c>
      <c r="AX76">
        <v>-22</v>
      </c>
      <c r="AY76">
        <v>1</v>
      </c>
      <c r="AZ76" t="s">
        <v>460</v>
      </c>
      <c r="BA76">
        <v>7</v>
      </c>
      <c r="BB76">
        <v>1</v>
      </c>
      <c r="BC76">
        <v>0</v>
      </c>
      <c r="BD76" t="s">
        <v>9</v>
      </c>
      <c r="BE76">
        <v>1</v>
      </c>
      <c r="BF76">
        <v>0</v>
      </c>
      <c r="BG76" t="s">
        <v>9</v>
      </c>
      <c r="BH76">
        <v>1</v>
      </c>
      <c r="BI76">
        <v>0</v>
      </c>
      <c r="BJ76" t="s">
        <v>9</v>
      </c>
      <c r="BK76">
        <v>1</v>
      </c>
    </row>
    <row r="77" spans="1:63" x14ac:dyDescent="0.25">
      <c r="A77" t="s">
        <v>123</v>
      </c>
      <c r="B77">
        <v>1</v>
      </c>
      <c r="C77">
        <v>2</v>
      </c>
      <c r="D77" t="s">
        <v>123</v>
      </c>
      <c r="E77">
        <v>1</v>
      </c>
      <c r="F77">
        <v>2</v>
      </c>
      <c r="G77" t="s">
        <v>123</v>
      </c>
      <c r="H77">
        <v>23</v>
      </c>
      <c r="I77">
        <v>2</v>
      </c>
      <c r="J77" t="s">
        <v>123</v>
      </c>
      <c r="K77">
        <v>13</v>
      </c>
      <c r="L77">
        <v>2</v>
      </c>
      <c r="M77" t="s">
        <v>123</v>
      </c>
      <c r="N77">
        <v>-6</v>
      </c>
      <c r="O77">
        <v>2</v>
      </c>
      <c r="P77" t="s">
        <v>123</v>
      </c>
      <c r="Q77">
        <v>-8</v>
      </c>
      <c r="R77">
        <v>2</v>
      </c>
      <c r="S77" t="s">
        <v>123</v>
      </c>
      <c r="T77">
        <v>-4</v>
      </c>
      <c r="U77">
        <v>2</v>
      </c>
      <c r="V77" t="s">
        <v>123</v>
      </c>
      <c r="W77">
        <v>-16</v>
      </c>
      <c r="X77">
        <v>2</v>
      </c>
      <c r="Y77" t="s">
        <v>123</v>
      </c>
      <c r="Z77">
        <v>2</v>
      </c>
      <c r="AA77">
        <v>2</v>
      </c>
      <c r="AB77" t="s">
        <v>123</v>
      </c>
      <c r="AC77">
        <v>1</v>
      </c>
      <c r="AD77">
        <v>2</v>
      </c>
      <c r="AE77" t="s">
        <v>123</v>
      </c>
      <c r="AF77">
        <v>-8</v>
      </c>
      <c r="AG77">
        <v>2</v>
      </c>
      <c r="AH77" t="s">
        <v>123</v>
      </c>
      <c r="AI77">
        <v>6</v>
      </c>
      <c r="AJ77">
        <v>2</v>
      </c>
      <c r="AK77" t="s">
        <v>123</v>
      </c>
      <c r="AL77">
        <v>0</v>
      </c>
      <c r="AM77">
        <v>2</v>
      </c>
      <c r="AN77" t="s">
        <v>123</v>
      </c>
      <c r="AO77">
        <v>2</v>
      </c>
      <c r="AP77">
        <v>2</v>
      </c>
      <c r="AQ77" t="s">
        <v>123</v>
      </c>
      <c r="AR77">
        <v>-1</v>
      </c>
      <c r="AS77">
        <v>2</v>
      </c>
      <c r="AT77" t="s">
        <v>70</v>
      </c>
      <c r="AU77">
        <v>12</v>
      </c>
      <c r="AV77">
        <v>2</v>
      </c>
      <c r="AW77" t="s">
        <v>123</v>
      </c>
      <c r="AX77">
        <v>-22</v>
      </c>
      <c r="AY77">
        <v>2</v>
      </c>
      <c r="AZ77" t="s">
        <v>123</v>
      </c>
      <c r="BA77">
        <v>7</v>
      </c>
      <c r="BB77">
        <v>2</v>
      </c>
      <c r="BC77">
        <v>0</v>
      </c>
      <c r="BD77" t="s">
        <v>9</v>
      </c>
      <c r="BE77">
        <v>2</v>
      </c>
      <c r="BF77">
        <v>0</v>
      </c>
      <c r="BG77" t="s">
        <v>9</v>
      </c>
      <c r="BH77">
        <v>2</v>
      </c>
      <c r="BI77">
        <v>0</v>
      </c>
      <c r="BJ77" t="s">
        <v>9</v>
      </c>
      <c r="BK77">
        <v>2</v>
      </c>
    </row>
    <row r="78" spans="1:63" x14ac:dyDescent="0.25">
      <c r="A78" t="s">
        <v>191</v>
      </c>
      <c r="B78">
        <v>1</v>
      </c>
      <c r="C78">
        <v>4</v>
      </c>
      <c r="D78" t="s">
        <v>191</v>
      </c>
      <c r="E78">
        <v>1</v>
      </c>
      <c r="F78">
        <v>4</v>
      </c>
      <c r="G78" t="s">
        <v>191</v>
      </c>
      <c r="H78">
        <v>23</v>
      </c>
      <c r="I78">
        <v>4</v>
      </c>
      <c r="J78" t="s">
        <v>191</v>
      </c>
      <c r="K78">
        <v>13</v>
      </c>
      <c r="L78">
        <v>4</v>
      </c>
      <c r="M78" t="s">
        <v>191</v>
      </c>
      <c r="N78">
        <v>-6</v>
      </c>
      <c r="O78">
        <v>4</v>
      </c>
      <c r="P78" t="s">
        <v>191</v>
      </c>
      <c r="Q78">
        <v>-8</v>
      </c>
      <c r="R78">
        <v>4</v>
      </c>
      <c r="S78" t="s">
        <v>191</v>
      </c>
      <c r="T78">
        <v>-4</v>
      </c>
      <c r="U78">
        <v>4</v>
      </c>
      <c r="V78" t="s">
        <v>191</v>
      </c>
      <c r="W78">
        <v>-16</v>
      </c>
      <c r="X78">
        <v>4</v>
      </c>
      <c r="Y78" t="s">
        <v>191</v>
      </c>
      <c r="Z78">
        <v>2</v>
      </c>
      <c r="AA78">
        <v>4</v>
      </c>
      <c r="AB78" t="s">
        <v>191</v>
      </c>
      <c r="AC78">
        <v>1</v>
      </c>
      <c r="AD78">
        <v>4</v>
      </c>
      <c r="AE78" t="s">
        <v>191</v>
      </c>
      <c r="AF78">
        <v>-8</v>
      </c>
      <c r="AG78">
        <v>4</v>
      </c>
      <c r="AH78" t="s">
        <v>191</v>
      </c>
      <c r="AI78">
        <v>6</v>
      </c>
      <c r="AJ78">
        <v>4</v>
      </c>
      <c r="AK78" t="s">
        <v>191</v>
      </c>
      <c r="AL78">
        <v>0</v>
      </c>
      <c r="AM78">
        <v>4</v>
      </c>
      <c r="AN78" t="s">
        <v>191</v>
      </c>
      <c r="AO78">
        <v>2</v>
      </c>
      <c r="AP78">
        <v>4</v>
      </c>
      <c r="AQ78" t="s">
        <v>191</v>
      </c>
      <c r="AR78">
        <v>-1</v>
      </c>
      <c r="AS78">
        <v>4</v>
      </c>
      <c r="AT78" t="s">
        <v>191</v>
      </c>
      <c r="AU78">
        <v>12</v>
      </c>
      <c r="AV78">
        <v>4</v>
      </c>
      <c r="AW78" t="s">
        <v>191</v>
      </c>
      <c r="AX78">
        <v>-22</v>
      </c>
      <c r="AY78">
        <v>4</v>
      </c>
      <c r="AZ78" t="s">
        <v>191</v>
      </c>
      <c r="BA78">
        <v>7</v>
      </c>
      <c r="BB78">
        <v>4</v>
      </c>
      <c r="BC78">
        <v>0</v>
      </c>
      <c r="BD78">
        <v>0</v>
      </c>
      <c r="BE78">
        <v>4</v>
      </c>
      <c r="BF78">
        <v>0</v>
      </c>
      <c r="BG78">
        <v>0</v>
      </c>
      <c r="BH78">
        <v>4</v>
      </c>
      <c r="BI78">
        <v>0</v>
      </c>
      <c r="BJ78">
        <v>0</v>
      </c>
      <c r="BK78">
        <v>4</v>
      </c>
    </row>
    <row r="79" spans="1:63" x14ac:dyDescent="0.25">
      <c r="A79" t="s">
        <v>63</v>
      </c>
      <c r="B79">
        <v>-8</v>
      </c>
      <c r="C79">
        <v>1</v>
      </c>
      <c r="D79" t="s">
        <v>63</v>
      </c>
      <c r="E79">
        <v>14</v>
      </c>
      <c r="F79">
        <v>1</v>
      </c>
      <c r="G79" t="s">
        <v>63</v>
      </c>
      <c r="H79">
        <v>-14</v>
      </c>
      <c r="I79">
        <v>1</v>
      </c>
      <c r="J79" t="s">
        <v>63</v>
      </c>
      <c r="K79">
        <v>-9</v>
      </c>
      <c r="L79">
        <v>1</v>
      </c>
      <c r="M79" t="s">
        <v>63</v>
      </c>
      <c r="N79">
        <v>-5</v>
      </c>
      <c r="O79">
        <v>1</v>
      </c>
      <c r="P79" t="s">
        <v>63</v>
      </c>
      <c r="Q79">
        <v>-1</v>
      </c>
      <c r="R79">
        <v>1</v>
      </c>
      <c r="S79" t="s">
        <v>63</v>
      </c>
      <c r="T79">
        <v>-7</v>
      </c>
      <c r="U79">
        <v>1</v>
      </c>
      <c r="V79" t="s">
        <v>106</v>
      </c>
      <c r="W79">
        <v>14</v>
      </c>
      <c r="X79">
        <v>1</v>
      </c>
      <c r="Y79" t="s">
        <v>106</v>
      </c>
      <c r="Z79">
        <v>2</v>
      </c>
      <c r="AA79">
        <v>1</v>
      </c>
      <c r="AB79" t="s">
        <v>106</v>
      </c>
      <c r="AC79">
        <v>-1</v>
      </c>
      <c r="AD79">
        <v>1</v>
      </c>
      <c r="AE79" t="s">
        <v>106</v>
      </c>
      <c r="AF79">
        <v>-4</v>
      </c>
      <c r="AG79">
        <v>1</v>
      </c>
      <c r="AH79" t="s">
        <v>106</v>
      </c>
      <c r="AI79">
        <v>3</v>
      </c>
      <c r="AJ79">
        <v>1</v>
      </c>
      <c r="AK79" t="s">
        <v>106</v>
      </c>
      <c r="AL79">
        <v>8</v>
      </c>
      <c r="AM79">
        <v>1</v>
      </c>
      <c r="AN79" t="s">
        <v>106</v>
      </c>
      <c r="AO79">
        <v>17</v>
      </c>
      <c r="AP79">
        <v>1</v>
      </c>
      <c r="AQ79" t="s">
        <v>82</v>
      </c>
      <c r="AR79">
        <v>-10</v>
      </c>
      <c r="AS79">
        <v>1</v>
      </c>
      <c r="AT79" t="s">
        <v>106</v>
      </c>
      <c r="AU79">
        <v>2</v>
      </c>
      <c r="AV79">
        <v>1</v>
      </c>
      <c r="AW79" t="s">
        <v>106</v>
      </c>
      <c r="AX79">
        <v>-10</v>
      </c>
      <c r="AY79">
        <v>1</v>
      </c>
      <c r="AZ79" t="s">
        <v>106</v>
      </c>
      <c r="BA79">
        <v>3</v>
      </c>
      <c r="BB79">
        <v>1</v>
      </c>
      <c r="BC79">
        <v>0</v>
      </c>
      <c r="BD79" t="s">
        <v>9</v>
      </c>
      <c r="BE79">
        <v>1</v>
      </c>
      <c r="BF79">
        <v>0</v>
      </c>
      <c r="BG79" t="s">
        <v>9</v>
      </c>
      <c r="BH79">
        <v>1</v>
      </c>
      <c r="BI79">
        <v>0</v>
      </c>
      <c r="BJ79" t="s">
        <v>9</v>
      </c>
      <c r="BK79">
        <v>1</v>
      </c>
    </row>
    <row r="80" spans="1:63" x14ac:dyDescent="0.25">
      <c r="A80" t="s">
        <v>69</v>
      </c>
      <c r="B80">
        <v>-8</v>
      </c>
      <c r="C80">
        <v>4</v>
      </c>
      <c r="D80" t="s">
        <v>69</v>
      </c>
      <c r="E80">
        <v>14</v>
      </c>
      <c r="F80">
        <v>4</v>
      </c>
      <c r="G80" t="s">
        <v>69</v>
      </c>
      <c r="H80">
        <v>-14</v>
      </c>
      <c r="I80">
        <v>4</v>
      </c>
      <c r="J80" t="s">
        <v>69</v>
      </c>
      <c r="K80">
        <v>-9</v>
      </c>
      <c r="L80">
        <v>4</v>
      </c>
      <c r="M80" t="s">
        <v>69</v>
      </c>
      <c r="N80">
        <v>-5</v>
      </c>
      <c r="O80">
        <v>4</v>
      </c>
      <c r="P80" t="s">
        <v>69</v>
      </c>
      <c r="Q80">
        <v>-1</v>
      </c>
      <c r="R80">
        <v>4</v>
      </c>
      <c r="S80" t="s">
        <v>69</v>
      </c>
      <c r="T80">
        <v>-7</v>
      </c>
      <c r="U80">
        <v>4</v>
      </c>
      <c r="V80" t="s">
        <v>69</v>
      </c>
      <c r="W80">
        <v>14</v>
      </c>
      <c r="X80">
        <v>4</v>
      </c>
      <c r="Y80" t="s">
        <v>69</v>
      </c>
      <c r="Z80">
        <v>2</v>
      </c>
      <c r="AA80">
        <v>4</v>
      </c>
      <c r="AB80" t="s">
        <v>69</v>
      </c>
      <c r="AC80">
        <v>-1</v>
      </c>
      <c r="AD80">
        <v>4</v>
      </c>
      <c r="AE80" t="s">
        <v>69</v>
      </c>
      <c r="AF80">
        <v>-4</v>
      </c>
      <c r="AG80">
        <v>4</v>
      </c>
      <c r="AH80" t="s">
        <v>69</v>
      </c>
      <c r="AI80">
        <v>3</v>
      </c>
      <c r="AJ80">
        <v>4</v>
      </c>
      <c r="AK80" t="s">
        <v>69</v>
      </c>
      <c r="AL80">
        <v>8</v>
      </c>
      <c r="AM80">
        <v>4</v>
      </c>
      <c r="AN80" t="s">
        <v>69</v>
      </c>
      <c r="AO80">
        <v>17</v>
      </c>
      <c r="AP80">
        <v>4</v>
      </c>
      <c r="AQ80" t="s">
        <v>69</v>
      </c>
      <c r="AR80">
        <v>-10</v>
      </c>
      <c r="AS80">
        <v>4</v>
      </c>
      <c r="AT80" t="s">
        <v>69</v>
      </c>
      <c r="AU80">
        <v>2</v>
      </c>
      <c r="AV80">
        <v>4</v>
      </c>
      <c r="AW80" t="s">
        <v>69</v>
      </c>
      <c r="AX80">
        <v>-10</v>
      </c>
      <c r="AY80">
        <v>4</v>
      </c>
      <c r="AZ80" t="s">
        <v>69</v>
      </c>
      <c r="BA80">
        <v>3</v>
      </c>
      <c r="BB80">
        <v>4</v>
      </c>
      <c r="BC80">
        <v>0</v>
      </c>
      <c r="BD80">
        <v>0</v>
      </c>
      <c r="BE80">
        <v>4</v>
      </c>
      <c r="BF80">
        <v>0</v>
      </c>
      <c r="BG80">
        <v>0</v>
      </c>
      <c r="BH80">
        <v>4</v>
      </c>
      <c r="BI80">
        <v>0</v>
      </c>
      <c r="BJ80">
        <v>0</v>
      </c>
      <c r="BK80">
        <v>4</v>
      </c>
    </row>
    <row r="81" spans="1:63" x14ac:dyDescent="0.25">
      <c r="A81" t="s">
        <v>19</v>
      </c>
      <c r="B81">
        <v>11</v>
      </c>
      <c r="C81">
        <v>1</v>
      </c>
      <c r="D81" t="s">
        <v>482</v>
      </c>
      <c r="E81">
        <v>-10</v>
      </c>
      <c r="F81">
        <v>1</v>
      </c>
      <c r="G81" t="s">
        <v>19</v>
      </c>
      <c r="H81">
        <v>1</v>
      </c>
      <c r="I81">
        <v>1</v>
      </c>
      <c r="J81" t="s">
        <v>525</v>
      </c>
      <c r="K81">
        <v>-4</v>
      </c>
      <c r="L81">
        <v>1</v>
      </c>
      <c r="M81" t="s">
        <v>19</v>
      </c>
      <c r="N81">
        <v>6</v>
      </c>
      <c r="O81">
        <v>1</v>
      </c>
      <c r="P81">
        <v>0</v>
      </c>
      <c r="Q81">
        <v>0</v>
      </c>
      <c r="R81">
        <v>1</v>
      </c>
      <c r="S81" t="s">
        <v>19</v>
      </c>
      <c r="T81">
        <v>-17</v>
      </c>
      <c r="U81">
        <v>1</v>
      </c>
      <c r="V81" t="s">
        <v>19</v>
      </c>
      <c r="W81">
        <v>2</v>
      </c>
      <c r="X81">
        <v>1</v>
      </c>
      <c r="Y81" t="s">
        <v>482</v>
      </c>
      <c r="Z81">
        <v>-5</v>
      </c>
      <c r="AA81">
        <v>1</v>
      </c>
      <c r="AB81" t="s">
        <v>19</v>
      </c>
      <c r="AC81">
        <v>-9</v>
      </c>
      <c r="AD81">
        <v>1</v>
      </c>
      <c r="AE81" t="s">
        <v>390</v>
      </c>
      <c r="AF81">
        <v>-6</v>
      </c>
      <c r="AG81">
        <v>1</v>
      </c>
      <c r="AH81" t="s">
        <v>390</v>
      </c>
      <c r="AI81">
        <v>-15</v>
      </c>
      <c r="AJ81">
        <v>1</v>
      </c>
      <c r="AK81" t="s">
        <v>19</v>
      </c>
      <c r="AL81">
        <v>-25</v>
      </c>
      <c r="AM81">
        <v>1</v>
      </c>
      <c r="AN81" t="s">
        <v>19</v>
      </c>
      <c r="AO81">
        <v>1</v>
      </c>
      <c r="AP81">
        <v>1</v>
      </c>
      <c r="AQ81" t="s">
        <v>19</v>
      </c>
      <c r="AR81">
        <v>-24</v>
      </c>
      <c r="AS81">
        <v>1</v>
      </c>
      <c r="AT81" t="s">
        <v>19</v>
      </c>
      <c r="AU81">
        <v>8</v>
      </c>
      <c r="AV81">
        <v>1</v>
      </c>
      <c r="AW81" t="s">
        <v>19</v>
      </c>
      <c r="AX81">
        <v>-9</v>
      </c>
      <c r="AY81">
        <v>1</v>
      </c>
      <c r="AZ81">
        <v>0</v>
      </c>
      <c r="BA81" t="s">
        <v>9</v>
      </c>
      <c r="BB81">
        <v>1</v>
      </c>
      <c r="BE81">
        <v>1</v>
      </c>
      <c r="BH81">
        <v>1</v>
      </c>
      <c r="BK81">
        <v>1</v>
      </c>
    </row>
    <row r="82" spans="1:63" x14ac:dyDescent="0.25">
      <c r="A82" t="s">
        <v>482</v>
      </c>
      <c r="B82">
        <v>11</v>
      </c>
      <c r="C82">
        <v>2</v>
      </c>
      <c r="D82" t="s">
        <v>214</v>
      </c>
      <c r="E82">
        <v>-10</v>
      </c>
      <c r="F82">
        <v>2</v>
      </c>
      <c r="G82" t="s">
        <v>482</v>
      </c>
      <c r="H82">
        <v>1</v>
      </c>
      <c r="I82">
        <v>2</v>
      </c>
      <c r="J82" t="s">
        <v>482</v>
      </c>
      <c r="K82">
        <v>-4</v>
      </c>
      <c r="L82">
        <v>2</v>
      </c>
      <c r="M82" t="s">
        <v>487</v>
      </c>
      <c r="N82">
        <v>6</v>
      </c>
      <c r="O82">
        <v>2</v>
      </c>
      <c r="P82">
        <v>0</v>
      </c>
      <c r="Q82">
        <v>0</v>
      </c>
      <c r="R82">
        <v>2</v>
      </c>
      <c r="S82">
        <v>0</v>
      </c>
      <c r="T82">
        <v>-17</v>
      </c>
      <c r="U82">
        <v>2</v>
      </c>
      <c r="V82" t="s">
        <v>482</v>
      </c>
      <c r="W82">
        <v>2</v>
      </c>
      <c r="X82">
        <v>2</v>
      </c>
      <c r="Y82" t="s">
        <v>40</v>
      </c>
      <c r="Z82">
        <v>-5</v>
      </c>
      <c r="AA82">
        <v>2</v>
      </c>
      <c r="AB82" t="s">
        <v>390</v>
      </c>
      <c r="AC82">
        <v>-9</v>
      </c>
      <c r="AD82">
        <v>2</v>
      </c>
      <c r="AE82" t="s">
        <v>482</v>
      </c>
      <c r="AF82">
        <v>-6</v>
      </c>
      <c r="AG82">
        <v>2</v>
      </c>
      <c r="AH82" t="s">
        <v>482</v>
      </c>
      <c r="AI82">
        <v>-15</v>
      </c>
      <c r="AJ82">
        <v>2</v>
      </c>
      <c r="AK82" t="s">
        <v>390</v>
      </c>
      <c r="AL82">
        <v>-25</v>
      </c>
      <c r="AM82">
        <v>2</v>
      </c>
      <c r="AN82" t="s">
        <v>390</v>
      </c>
      <c r="AO82">
        <v>1</v>
      </c>
      <c r="AP82">
        <v>2</v>
      </c>
      <c r="AQ82" t="s">
        <v>390</v>
      </c>
      <c r="AR82">
        <v>-24</v>
      </c>
      <c r="AS82">
        <v>2</v>
      </c>
      <c r="AT82" t="s">
        <v>390</v>
      </c>
      <c r="AU82">
        <v>8</v>
      </c>
      <c r="AV82">
        <v>2</v>
      </c>
      <c r="AW82" t="s">
        <v>482</v>
      </c>
      <c r="AX82">
        <v>-9</v>
      </c>
      <c r="AY82">
        <v>2</v>
      </c>
      <c r="AZ82">
        <v>0</v>
      </c>
      <c r="BA82" t="s">
        <v>9</v>
      </c>
      <c r="BB82">
        <v>2</v>
      </c>
      <c r="BE82">
        <v>2</v>
      </c>
      <c r="BH82">
        <v>2</v>
      </c>
      <c r="BK82">
        <v>2</v>
      </c>
    </row>
    <row r="83" spans="1:63" x14ac:dyDescent="0.25">
      <c r="A83" t="s">
        <v>214</v>
      </c>
      <c r="B83">
        <v>11</v>
      </c>
      <c r="C83">
        <v>3</v>
      </c>
      <c r="D83" t="s">
        <v>97</v>
      </c>
      <c r="E83">
        <v>-10</v>
      </c>
      <c r="F83">
        <v>3</v>
      </c>
      <c r="G83" t="s">
        <v>214</v>
      </c>
      <c r="H83">
        <v>1</v>
      </c>
      <c r="I83">
        <v>3</v>
      </c>
      <c r="J83" t="s">
        <v>214</v>
      </c>
      <c r="K83">
        <v>-4</v>
      </c>
      <c r="L83">
        <v>3</v>
      </c>
      <c r="M83" t="s">
        <v>214</v>
      </c>
      <c r="N83">
        <v>6</v>
      </c>
      <c r="O83">
        <v>3</v>
      </c>
      <c r="P83">
        <v>0</v>
      </c>
      <c r="Q83">
        <v>0</v>
      </c>
      <c r="R83">
        <v>3</v>
      </c>
      <c r="S83" t="s">
        <v>482</v>
      </c>
      <c r="T83">
        <v>-17</v>
      </c>
      <c r="U83">
        <v>3</v>
      </c>
      <c r="V83" t="s">
        <v>214</v>
      </c>
      <c r="W83">
        <v>2</v>
      </c>
      <c r="X83">
        <v>3</v>
      </c>
      <c r="Y83" t="s">
        <v>214</v>
      </c>
      <c r="Z83">
        <v>-5</v>
      </c>
      <c r="AA83">
        <v>3</v>
      </c>
      <c r="AB83" t="s">
        <v>482</v>
      </c>
      <c r="AC83">
        <v>-9</v>
      </c>
      <c r="AD83">
        <v>3</v>
      </c>
      <c r="AE83" t="s">
        <v>214</v>
      </c>
      <c r="AF83">
        <v>-6</v>
      </c>
      <c r="AG83">
        <v>3</v>
      </c>
      <c r="AH83" t="s">
        <v>417</v>
      </c>
      <c r="AI83">
        <v>-15</v>
      </c>
      <c r="AJ83">
        <v>3</v>
      </c>
      <c r="AK83" t="s">
        <v>482</v>
      </c>
      <c r="AL83">
        <v>-25</v>
      </c>
      <c r="AM83">
        <v>3</v>
      </c>
      <c r="AN83" t="s">
        <v>15</v>
      </c>
      <c r="AO83">
        <v>1</v>
      </c>
      <c r="AP83">
        <v>3</v>
      </c>
      <c r="AQ83" t="s">
        <v>15</v>
      </c>
      <c r="AR83">
        <v>-24</v>
      </c>
      <c r="AS83">
        <v>3</v>
      </c>
      <c r="AT83" t="s">
        <v>15</v>
      </c>
      <c r="AU83">
        <v>8</v>
      </c>
      <c r="AV83">
        <v>3</v>
      </c>
      <c r="AW83" t="s">
        <v>15</v>
      </c>
      <c r="AX83">
        <v>-9</v>
      </c>
      <c r="AY83">
        <v>3</v>
      </c>
      <c r="AZ83">
        <v>0</v>
      </c>
      <c r="BA83" t="s">
        <v>9</v>
      </c>
      <c r="BB83">
        <v>3</v>
      </c>
      <c r="BE83">
        <v>3</v>
      </c>
      <c r="BH83">
        <v>3</v>
      </c>
      <c r="BK83">
        <v>3</v>
      </c>
    </row>
    <row r="84" spans="1:63" x14ac:dyDescent="0.25">
      <c r="A84" t="s">
        <v>18</v>
      </c>
      <c r="B84">
        <v>11</v>
      </c>
      <c r="C84">
        <v>4</v>
      </c>
      <c r="D84" t="s">
        <v>18</v>
      </c>
      <c r="E84">
        <v>-10</v>
      </c>
      <c r="F84">
        <v>4</v>
      </c>
      <c r="G84" t="s">
        <v>18</v>
      </c>
      <c r="H84">
        <v>1</v>
      </c>
      <c r="I84">
        <v>4</v>
      </c>
      <c r="J84" t="s">
        <v>18</v>
      </c>
      <c r="K84">
        <v>-4</v>
      </c>
      <c r="L84">
        <v>4</v>
      </c>
      <c r="M84" t="s">
        <v>15</v>
      </c>
      <c r="N84">
        <v>6</v>
      </c>
      <c r="O84">
        <v>4</v>
      </c>
      <c r="P84">
        <v>0</v>
      </c>
      <c r="Q84">
        <v>0</v>
      </c>
      <c r="R84">
        <v>4</v>
      </c>
      <c r="S84" t="s">
        <v>214</v>
      </c>
      <c r="T84">
        <v>-17</v>
      </c>
      <c r="U84">
        <v>4</v>
      </c>
      <c r="V84" t="s">
        <v>18</v>
      </c>
      <c r="W84">
        <v>2</v>
      </c>
      <c r="X84">
        <v>4</v>
      </c>
      <c r="Y84" t="s">
        <v>428</v>
      </c>
      <c r="Z84">
        <v>-5</v>
      </c>
      <c r="AA84">
        <v>4</v>
      </c>
      <c r="AB84" t="s">
        <v>214</v>
      </c>
      <c r="AC84">
        <v>-9</v>
      </c>
      <c r="AD84">
        <v>4</v>
      </c>
      <c r="AE84" t="s">
        <v>128</v>
      </c>
      <c r="AF84">
        <v>-6</v>
      </c>
      <c r="AG84">
        <v>4</v>
      </c>
      <c r="AH84" t="s">
        <v>214</v>
      </c>
      <c r="AI84">
        <v>-15</v>
      </c>
      <c r="AJ84">
        <v>4</v>
      </c>
      <c r="AK84" t="s">
        <v>15</v>
      </c>
      <c r="AL84">
        <v>-25</v>
      </c>
      <c r="AM84">
        <v>4</v>
      </c>
      <c r="AN84" t="s">
        <v>482</v>
      </c>
      <c r="AO84">
        <v>1</v>
      </c>
      <c r="AP84">
        <v>4</v>
      </c>
      <c r="AQ84" t="s">
        <v>482</v>
      </c>
      <c r="AR84">
        <v>-24</v>
      </c>
      <c r="AS84">
        <v>4</v>
      </c>
      <c r="AT84" t="s">
        <v>482</v>
      </c>
      <c r="AU84">
        <v>8</v>
      </c>
      <c r="AV84">
        <v>4</v>
      </c>
      <c r="AW84" t="s">
        <v>97</v>
      </c>
      <c r="AX84">
        <v>-9</v>
      </c>
      <c r="AY84">
        <v>4</v>
      </c>
      <c r="AZ84">
        <v>0</v>
      </c>
      <c r="BA84">
        <v>0</v>
      </c>
      <c r="BB84">
        <v>4</v>
      </c>
      <c r="BE84">
        <v>4</v>
      </c>
      <c r="BH84">
        <v>4</v>
      </c>
      <c r="BK84">
        <v>4</v>
      </c>
    </row>
    <row r="85" spans="1:63" x14ac:dyDescent="0.25">
      <c r="A85" t="s">
        <v>103</v>
      </c>
      <c r="B85">
        <v>15</v>
      </c>
      <c r="C85">
        <v>1</v>
      </c>
      <c r="D85" t="s">
        <v>103</v>
      </c>
      <c r="E85">
        <v>-8</v>
      </c>
      <c r="F85">
        <v>1</v>
      </c>
      <c r="G85" t="s">
        <v>519</v>
      </c>
      <c r="H85">
        <v>-7</v>
      </c>
      <c r="I85">
        <v>1</v>
      </c>
      <c r="J85" t="s">
        <v>519</v>
      </c>
      <c r="K85">
        <v>-21</v>
      </c>
      <c r="L85">
        <v>1</v>
      </c>
      <c r="M85" t="s">
        <v>519</v>
      </c>
      <c r="N85">
        <v>4</v>
      </c>
      <c r="O85">
        <v>1</v>
      </c>
      <c r="P85">
        <v>0</v>
      </c>
      <c r="Q85">
        <v>0</v>
      </c>
      <c r="R85">
        <v>1</v>
      </c>
      <c r="S85" t="s">
        <v>487</v>
      </c>
      <c r="T85">
        <v>-11</v>
      </c>
      <c r="U85">
        <v>1</v>
      </c>
      <c r="V85" t="s">
        <v>487</v>
      </c>
      <c r="W85">
        <v>-5</v>
      </c>
      <c r="X85">
        <v>1</v>
      </c>
      <c r="Y85" t="s">
        <v>487</v>
      </c>
      <c r="Z85">
        <v>-8</v>
      </c>
      <c r="AA85">
        <v>1</v>
      </c>
      <c r="AB85" t="s">
        <v>487</v>
      </c>
      <c r="AC85">
        <v>7</v>
      </c>
      <c r="AD85">
        <v>1</v>
      </c>
      <c r="AE85" t="s">
        <v>487</v>
      </c>
      <c r="AF85">
        <v>22</v>
      </c>
      <c r="AG85">
        <v>1</v>
      </c>
      <c r="AH85" t="s">
        <v>487</v>
      </c>
      <c r="AI85">
        <v>-12</v>
      </c>
      <c r="AJ85">
        <v>1</v>
      </c>
      <c r="AK85" t="s">
        <v>519</v>
      </c>
      <c r="AL85">
        <v>-11</v>
      </c>
      <c r="AM85">
        <v>1</v>
      </c>
      <c r="AN85" t="s">
        <v>519</v>
      </c>
      <c r="AO85">
        <v>4</v>
      </c>
      <c r="AP85">
        <v>1</v>
      </c>
      <c r="AQ85" t="s">
        <v>519</v>
      </c>
      <c r="AR85">
        <v>-7</v>
      </c>
      <c r="AS85">
        <v>1</v>
      </c>
      <c r="AT85" t="s">
        <v>519</v>
      </c>
      <c r="AU85">
        <v>-3</v>
      </c>
      <c r="AV85">
        <v>1</v>
      </c>
      <c r="AW85" t="s">
        <v>519</v>
      </c>
      <c r="AX85">
        <v>-15</v>
      </c>
      <c r="AY85">
        <v>1</v>
      </c>
      <c r="AZ85">
        <v>0</v>
      </c>
      <c r="BA85" t="s">
        <v>9</v>
      </c>
      <c r="BB85">
        <v>1</v>
      </c>
      <c r="BE85">
        <v>1</v>
      </c>
      <c r="BH85">
        <v>1</v>
      </c>
      <c r="BK85">
        <v>1</v>
      </c>
    </row>
    <row r="86" spans="1:63" x14ac:dyDescent="0.25">
      <c r="A86" t="s">
        <v>487</v>
      </c>
      <c r="B86">
        <v>15</v>
      </c>
      <c r="C86">
        <v>2</v>
      </c>
      <c r="D86" t="s">
        <v>189</v>
      </c>
      <c r="E86">
        <v>-8</v>
      </c>
      <c r="F86">
        <v>2</v>
      </c>
      <c r="G86" t="s">
        <v>111</v>
      </c>
      <c r="H86">
        <v>-7</v>
      </c>
      <c r="I86">
        <v>2</v>
      </c>
      <c r="J86" t="s">
        <v>390</v>
      </c>
      <c r="K86">
        <v>-21</v>
      </c>
      <c r="L86">
        <v>2</v>
      </c>
      <c r="M86" t="s">
        <v>390</v>
      </c>
      <c r="N86">
        <v>4</v>
      </c>
      <c r="O86">
        <v>2</v>
      </c>
      <c r="P86">
        <v>0</v>
      </c>
      <c r="Q86">
        <v>0</v>
      </c>
      <c r="R86">
        <v>2</v>
      </c>
      <c r="S86" t="s">
        <v>390</v>
      </c>
      <c r="T86">
        <v>-11</v>
      </c>
      <c r="U86">
        <v>2</v>
      </c>
      <c r="V86" t="s">
        <v>40</v>
      </c>
      <c r="W86">
        <v>-5</v>
      </c>
      <c r="X86">
        <v>2</v>
      </c>
      <c r="Y86" t="s">
        <v>189</v>
      </c>
      <c r="Z86">
        <v>-8</v>
      </c>
      <c r="AA86">
        <v>2</v>
      </c>
      <c r="AB86" t="s">
        <v>189</v>
      </c>
      <c r="AC86">
        <v>7</v>
      </c>
      <c r="AD86">
        <v>2</v>
      </c>
      <c r="AE86" t="s">
        <v>103</v>
      </c>
      <c r="AF86">
        <v>22</v>
      </c>
      <c r="AG86">
        <v>2</v>
      </c>
      <c r="AH86" t="s">
        <v>103</v>
      </c>
      <c r="AI86">
        <v>-12</v>
      </c>
      <c r="AJ86">
        <v>2</v>
      </c>
      <c r="AK86" t="s">
        <v>488</v>
      </c>
      <c r="AL86">
        <v>-11</v>
      </c>
      <c r="AM86">
        <v>2</v>
      </c>
      <c r="AN86" t="s">
        <v>40</v>
      </c>
      <c r="AO86">
        <v>4</v>
      </c>
      <c r="AP86">
        <v>2</v>
      </c>
      <c r="AQ86" t="s">
        <v>488</v>
      </c>
      <c r="AR86">
        <v>-7</v>
      </c>
      <c r="AS86">
        <v>2</v>
      </c>
      <c r="AT86" t="s">
        <v>295</v>
      </c>
      <c r="AU86">
        <v>-3</v>
      </c>
      <c r="AV86">
        <v>2</v>
      </c>
      <c r="AW86" t="s">
        <v>568</v>
      </c>
      <c r="AX86">
        <v>-15</v>
      </c>
      <c r="AY86">
        <v>2</v>
      </c>
      <c r="AZ86">
        <v>0</v>
      </c>
      <c r="BA86" t="s">
        <v>9</v>
      </c>
      <c r="BB86">
        <v>2</v>
      </c>
      <c r="BE86">
        <v>2</v>
      </c>
      <c r="BH86">
        <v>2</v>
      </c>
      <c r="BK86">
        <v>2</v>
      </c>
    </row>
    <row r="87" spans="1:63" x14ac:dyDescent="0.25">
      <c r="A87" t="s">
        <v>189</v>
      </c>
      <c r="B87">
        <v>15</v>
      </c>
      <c r="C87">
        <v>3</v>
      </c>
      <c r="D87" t="s">
        <v>523</v>
      </c>
      <c r="E87">
        <v>-8</v>
      </c>
      <c r="F87">
        <v>3</v>
      </c>
      <c r="G87" t="s">
        <v>189</v>
      </c>
      <c r="H87">
        <v>-7</v>
      </c>
      <c r="I87">
        <v>3</v>
      </c>
      <c r="J87" t="s">
        <v>189</v>
      </c>
      <c r="K87">
        <v>-21</v>
      </c>
      <c r="L87">
        <v>3</v>
      </c>
      <c r="M87" t="s">
        <v>189</v>
      </c>
      <c r="N87">
        <v>4</v>
      </c>
      <c r="O87">
        <v>3</v>
      </c>
      <c r="P87">
        <v>0</v>
      </c>
      <c r="Q87">
        <v>0</v>
      </c>
      <c r="R87">
        <v>3</v>
      </c>
      <c r="S87" t="s">
        <v>189</v>
      </c>
      <c r="T87">
        <v>-11</v>
      </c>
      <c r="U87">
        <v>3</v>
      </c>
      <c r="V87" t="s">
        <v>189</v>
      </c>
      <c r="W87">
        <v>-5</v>
      </c>
      <c r="X87">
        <v>3</v>
      </c>
      <c r="Y87" t="s">
        <v>521</v>
      </c>
      <c r="Z87">
        <v>-8</v>
      </c>
      <c r="AA87">
        <v>3</v>
      </c>
      <c r="AB87" t="s">
        <v>130</v>
      </c>
      <c r="AC87">
        <v>7</v>
      </c>
      <c r="AD87">
        <v>3</v>
      </c>
      <c r="AE87" t="s">
        <v>130</v>
      </c>
      <c r="AF87">
        <v>22</v>
      </c>
      <c r="AG87">
        <v>3</v>
      </c>
      <c r="AH87" t="s">
        <v>189</v>
      </c>
      <c r="AI87">
        <v>-12</v>
      </c>
      <c r="AJ87">
        <v>3</v>
      </c>
      <c r="AK87" t="s">
        <v>111</v>
      </c>
      <c r="AL87">
        <v>-11</v>
      </c>
      <c r="AM87">
        <v>3</v>
      </c>
      <c r="AN87" t="s">
        <v>111</v>
      </c>
      <c r="AO87">
        <v>4</v>
      </c>
      <c r="AP87">
        <v>3</v>
      </c>
      <c r="AQ87" t="s">
        <v>111</v>
      </c>
      <c r="AR87">
        <v>-7</v>
      </c>
      <c r="AS87">
        <v>3</v>
      </c>
      <c r="AT87" t="s">
        <v>111</v>
      </c>
      <c r="AU87">
        <v>-3</v>
      </c>
      <c r="AV87">
        <v>3</v>
      </c>
      <c r="AW87" t="s">
        <v>111</v>
      </c>
      <c r="AX87">
        <v>-15</v>
      </c>
      <c r="AY87">
        <v>3</v>
      </c>
      <c r="AZ87">
        <v>0</v>
      </c>
      <c r="BA87" t="s">
        <v>9</v>
      </c>
      <c r="BB87">
        <v>3</v>
      </c>
      <c r="BE87">
        <v>3</v>
      </c>
      <c r="BH87">
        <v>3</v>
      </c>
      <c r="BK87">
        <v>3</v>
      </c>
    </row>
    <row r="88" spans="1:63" x14ac:dyDescent="0.25">
      <c r="A88" t="s">
        <v>85</v>
      </c>
      <c r="B88">
        <v>15</v>
      </c>
      <c r="C88">
        <v>4</v>
      </c>
      <c r="D88" t="s">
        <v>85</v>
      </c>
      <c r="E88">
        <v>-8</v>
      </c>
      <c r="F88">
        <v>4</v>
      </c>
      <c r="G88" t="s">
        <v>85</v>
      </c>
      <c r="H88">
        <v>-7</v>
      </c>
      <c r="I88">
        <v>4</v>
      </c>
      <c r="J88" t="s">
        <v>85</v>
      </c>
      <c r="K88">
        <v>-21</v>
      </c>
      <c r="L88">
        <v>4</v>
      </c>
      <c r="M88" t="s">
        <v>85</v>
      </c>
      <c r="N88">
        <v>4</v>
      </c>
      <c r="O88">
        <v>4</v>
      </c>
      <c r="P88">
        <v>0</v>
      </c>
      <c r="Q88">
        <v>0</v>
      </c>
      <c r="R88">
        <v>4</v>
      </c>
      <c r="S88" t="s">
        <v>85</v>
      </c>
      <c r="T88">
        <v>-11</v>
      </c>
      <c r="U88">
        <v>4</v>
      </c>
      <c r="V88" t="s">
        <v>85</v>
      </c>
      <c r="W88">
        <v>-5</v>
      </c>
      <c r="X88">
        <v>4</v>
      </c>
      <c r="Y88" t="s">
        <v>85</v>
      </c>
      <c r="Z88">
        <v>-8</v>
      </c>
      <c r="AA88">
        <v>4</v>
      </c>
      <c r="AB88" t="s">
        <v>85</v>
      </c>
      <c r="AC88">
        <v>7</v>
      </c>
      <c r="AD88">
        <v>4</v>
      </c>
      <c r="AE88" t="s">
        <v>85</v>
      </c>
      <c r="AF88">
        <v>22</v>
      </c>
      <c r="AG88">
        <v>4</v>
      </c>
      <c r="AH88" t="s">
        <v>85</v>
      </c>
      <c r="AI88">
        <v>-12</v>
      </c>
      <c r="AJ88">
        <v>4</v>
      </c>
      <c r="AK88" t="s">
        <v>523</v>
      </c>
      <c r="AL88">
        <v>-11</v>
      </c>
      <c r="AM88">
        <v>4</v>
      </c>
      <c r="AN88" t="s">
        <v>523</v>
      </c>
      <c r="AO88">
        <v>4</v>
      </c>
      <c r="AP88">
        <v>4</v>
      </c>
      <c r="AQ88" t="s">
        <v>523</v>
      </c>
      <c r="AR88">
        <v>-7</v>
      </c>
      <c r="AS88">
        <v>4</v>
      </c>
      <c r="AT88" t="s">
        <v>523</v>
      </c>
      <c r="AU88">
        <v>-3</v>
      </c>
      <c r="AV88">
        <v>4</v>
      </c>
      <c r="AW88" t="s">
        <v>523</v>
      </c>
      <c r="AX88">
        <v>-15</v>
      </c>
      <c r="AY88">
        <v>4</v>
      </c>
      <c r="AZ88">
        <v>0</v>
      </c>
      <c r="BA88">
        <v>0</v>
      </c>
      <c r="BB88">
        <v>4</v>
      </c>
      <c r="BE88">
        <v>4</v>
      </c>
      <c r="BH88">
        <v>4</v>
      </c>
      <c r="BK88">
        <v>4</v>
      </c>
    </row>
    <row r="89" spans="1:63" x14ac:dyDescent="0.25">
      <c r="A89" t="s">
        <v>390</v>
      </c>
      <c r="B89">
        <v>-10</v>
      </c>
      <c r="C89">
        <v>1</v>
      </c>
      <c r="D89" t="s">
        <v>390</v>
      </c>
      <c r="E89">
        <v>-15</v>
      </c>
      <c r="F89">
        <v>1</v>
      </c>
      <c r="G89" t="s">
        <v>295</v>
      </c>
      <c r="H89">
        <v>-17</v>
      </c>
      <c r="I89">
        <v>1</v>
      </c>
      <c r="J89" t="s">
        <v>295</v>
      </c>
      <c r="K89">
        <v>0</v>
      </c>
      <c r="L89">
        <v>1</v>
      </c>
      <c r="M89" t="s">
        <v>295</v>
      </c>
      <c r="N89">
        <v>10</v>
      </c>
      <c r="O89">
        <v>1</v>
      </c>
      <c r="P89">
        <v>0</v>
      </c>
      <c r="Q89">
        <v>0</v>
      </c>
      <c r="R89">
        <v>1</v>
      </c>
      <c r="S89" t="s">
        <v>295</v>
      </c>
      <c r="T89">
        <v>-5</v>
      </c>
      <c r="U89">
        <v>1</v>
      </c>
      <c r="V89" t="s">
        <v>295</v>
      </c>
      <c r="W89">
        <v>-14</v>
      </c>
      <c r="X89">
        <v>1</v>
      </c>
      <c r="Y89" t="s">
        <v>295</v>
      </c>
      <c r="Z89">
        <v>6</v>
      </c>
      <c r="AA89">
        <v>1</v>
      </c>
      <c r="AB89" t="s">
        <v>469</v>
      </c>
      <c r="AC89">
        <v>4</v>
      </c>
      <c r="AD89">
        <v>1</v>
      </c>
      <c r="AE89" t="s">
        <v>295</v>
      </c>
      <c r="AF89">
        <v>-11</v>
      </c>
      <c r="AG89">
        <v>1</v>
      </c>
      <c r="AH89" t="s">
        <v>295</v>
      </c>
      <c r="AI89">
        <v>-15</v>
      </c>
      <c r="AJ89">
        <v>1</v>
      </c>
      <c r="AK89" t="s">
        <v>295</v>
      </c>
      <c r="AL89">
        <v>-13</v>
      </c>
      <c r="AM89">
        <v>1</v>
      </c>
      <c r="AN89" t="s">
        <v>295</v>
      </c>
      <c r="AO89">
        <v>-4</v>
      </c>
      <c r="AP89">
        <v>1</v>
      </c>
      <c r="AQ89" t="s">
        <v>295</v>
      </c>
      <c r="AR89">
        <v>-5</v>
      </c>
      <c r="AS89">
        <v>1</v>
      </c>
      <c r="AT89" t="s">
        <v>487</v>
      </c>
      <c r="AU89">
        <v>10</v>
      </c>
      <c r="AV89">
        <v>1</v>
      </c>
      <c r="AW89" t="s">
        <v>487</v>
      </c>
      <c r="AX89">
        <v>-17</v>
      </c>
      <c r="AY89">
        <v>1</v>
      </c>
      <c r="AZ89">
        <v>0</v>
      </c>
      <c r="BA89" t="s">
        <v>9</v>
      </c>
      <c r="BB89">
        <v>1</v>
      </c>
      <c r="BE89">
        <v>1</v>
      </c>
      <c r="BH89">
        <v>1</v>
      </c>
      <c r="BK89">
        <v>1</v>
      </c>
    </row>
    <row r="90" spans="1:63" x14ac:dyDescent="0.25">
      <c r="A90" t="s">
        <v>40</v>
      </c>
      <c r="B90">
        <v>-10</v>
      </c>
      <c r="C90">
        <v>2</v>
      </c>
      <c r="D90" t="s">
        <v>111</v>
      </c>
      <c r="E90">
        <v>-15</v>
      </c>
      <c r="F90">
        <v>2</v>
      </c>
      <c r="G90" t="s">
        <v>390</v>
      </c>
      <c r="H90">
        <v>-17</v>
      </c>
      <c r="I90">
        <v>2</v>
      </c>
      <c r="J90" t="s">
        <v>111</v>
      </c>
      <c r="K90">
        <v>0</v>
      </c>
      <c r="L90">
        <v>2</v>
      </c>
      <c r="M90" t="s">
        <v>111</v>
      </c>
      <c r="N90">
        <v>10</v>
      </c>
      <c r="O90">
        <v>2</v>
      </c>
      <c r="P90">
        <v>0</v>
      </c>
      <c r="Q90">
        <v>0</v>
      </c>
      <c r="R90">
        <v>2</v>
      </c>
      <c r="S90" t="s">
        <v>111</v>
      </c>
      <c r="T90">
        <v>-5</v>
      </c>
      <c r="U90">
        <v>2</v>
      </c>
      <c r="V90" t="s">
        <v>103</v>
      </c>
      <c r="W90">
        <v>-14</v>
      </c>
      <c r="X90">
        <v>2</v>
      </c>
      <c r="Y90" t="s">
        <v>111</v>
      </c>
      <c r="Z90">
        <v>6</v>
      </c>
      <c r="AA90">
        <v>2</v>
      </c>
      <c r="AB90" t="s">
        <v>40</v>
      </c>
      <c r="AC90">
        <v>4</v>
      </c>
      <c r="AD90">
        <v>2</v>
      </c>
      <c r="AE90" t="s">
        <v>111</v>
      </c>
      <c r="AF90">
        <v>-11</v>
      </c>
      <c r="AG90">
        <v>2</v>
      </c>
      <c r="AH90" t="s">
        <v>111</v>
      </c>
      <c r="AI90">
        <v>-15</v>
      </c>
      <c r="AJ90">
        <v>2</v>
      </c>
      <c r="AK90" t="s">
        <v>40</v>
      </c>
      <c r="AL90">
        <v>-13</v>
      </c>
      <c r="AM90">
        <v>2</v>
      </c>
      <c r="AN90" t="s">
        <v>568</v>
      </c>
      <c r="AO90">
        <v>-4</v>
      </c>
      <c r="AP90">
        <v>2</v>
      </c>
      <c r="AQ90" t="s">
        <v>218</v>
      </c>
      <c r="AR90">
        <v>-5</v>
      </c>
      <c r="AS90">
        <v>2</v>
      </c>
      <c r="AT90" t="s">
        <v>218</v>
      </c>
      <c r="AU90">
        <v>10</v>
      </c>
      <c r="AV90">
        <v>2</v>
      </c>
      <c r="AW90" t="s">
        <v>295</v>
      </c>
      <c r="AX90">
        <v>-17</v>
      </c>
      <c r="AY90">
        <v>2</v>
      </c>
      <c r="AZ90">
        <v>0</v>
      </c>
      <c r="BA90" t="s">
        <v>9</v>
      </c>
      <c r="BB90">
        <v>2</v>
      </c>
      <c r="BE90">
        <v>2</v>
      </c>
      <c r="BH90">
        <v>2</v>
      </c>
      <c r="BK90">
        <v>2</v>
      </c>
    </row>
    <row r="91" spans="1:63" x14ac:dyDescent="0.25">
      <c r="A91" t="s">
        <v>552</v>
      </c>
      <c r="B91">
        <v>-10</v>
      </c>
      <c r="C91">
        <v>3</v>
      </c>
      <c r="D91" t="s">
        <v>552</v>
      </c>
      <c r="E91">
        <v>-15</v>
      </c>
      <c r="F91">
        <v>3</v>
      </c>
      <c r="G91" t="s">
        <v>97</v>
      </c>
      <c r="H91">
        <v>-17</v>
      </c>
      <c r="I91">
        <v>3</v>
      </c>
      <c r="J91" t="s">
        <v>97</v>
      </c>
      <c r="K91">
        <v>0</v>
      </c>
      <c r="L91">
        <v>3</v>
      </c>
      <c r="M91" t="s">
        <v>97</v>
      </c>
      <c r="N91">
        <v>10</v>
      </c>
      <c r="O91">
        <v>3</v>
      </c>
      <c r="P91">
        <v>0</v>
      </c>
      <c r="Q91">
        <v>0</v>
      </c>
      <c r="R91">
        <v>3</v>
      </c>
      <c r="S91" t="s">
        <v>97</v>
      </c>
      <c r="T91">
        <v>-5</v>
      </c>
      <c r="U91">
        <v>3</v>
      </c>
      <c r="V91" t="s">
        <v>15</v>
      </c>
      <c r="W91">
        <v>-14</v>
      </c>
      <c r="X91">
        <v>3</v>
      </c>
      <c r="Y91" t="s">
        <v>469</v>
      </c>
      <c r="Z91">
        <v>6</v>
      </c>
      <c r="AA91">
        <v>3</v>
      </c>
      <c r="AB91" t="s">
        <v>104</v>
      </c>
      <c r="AC91">
        <v>4</v>
      </c>
      <c r="AD91">
        <v>3</v>
      </c>
      <c r="AE91" t="s">
        <v>460</v>
      </c>
      <c r="AF91">
        <v>-11</v>
      </c>
      <c r="AG91">
        <v>3</v>
      </c>
      <c r="AH91" t="s">
        <v>15</v>
      </c>
      <c r="AI91">
        <v>-15</v>
      </c>
      <c r="AJ91">
        <v>3</v>
      </c>
      <c r="AK91" t="s">
        <v>487</v>
      </c>
      <c r="AL91">
        <v>-13</v>
      </c>
      <c r="AM91">
        <v>3</v>
      </c>
      <c r="AN91" t="s">
        <v>214</v>
      </c>
      <c r="AO91">
        <v>-4</v>
      </c>
      <c r="AP91">
        <v>3</v>
      </c>
      <c r="AQ91" t="s">
        <v>568</v>
      </c>
      <c r="AR91">
        <v>-5</v>
      </c>
      <c r="AS91">
        <v>3</v>
      </c>
      <c r="AT91" t="s">
        <v>568</v>
      </c>
      <c r="AU91">
        <v>10</v>
      </c>
      <c r="AV91">
        <v>3</v>
      </c>
      <c r="AW91" t="s">
        <v>214</v>
      </c>
      <c r="AX91">
        <v>-17</v>
      </c>
      <c r="AY91">
        <v>3</v>
      </c>
      <c r="AZ91">
        <v>0</v>
      </c>
      <c r="BA91" t="s">
        <v>9</v>
      </c>
      <c r="BB91">
        <v>3</v>
      </c>
      <c r="BE91">
        <v>3</v>
      </c>
      <c r="BH91">
        <v>3</v>
      </c>
      <c r="BK91">
        <v>3</v>
      </c>
    </row>
    <row r="92" spans="1:63" x14ac:dyDescent="0.25">
      <c r="A92" t="s">
        <v>130</v>
      </c>
      <c r="B92">
        <v>-10</v>
      </c>
      <c r="C92">
        <v>4</v>
      </c>
      <c r="D92" t="s">
        <v>130</v>
      </c>
      <c r="E92">
        <v>-15</v>
      </c>
      <c r="F92">
        <v>4</v>
      </c>
      <c r="G92" t="s">
        <v>523</v>
      </c>
      <c r="H92">
        <v>-17</v>
      </c>
      <c r="I92">
        <v>4</v>
      </c>
      <c r="J92" t="s">
        <v>523</v>
      </c>
      <c r="K92">
        <v>0</v>
      </c>
      <c r="L92">
        <v>4</v>
      </c>
      <c r="M92" t="s">
        <v>523</v>
      </c>
      <c r="N92">
        <v>10</v>
      </c>
      <c r="O92">
        <v>4</v>
      </c>
      <c r="P92">
        <v>0</v>
      </c>
      <c r="Q92">
        <v>0</v>
      </c>
      <c r="R92">
        <v>4</v>
      </c>
      <c r="S92" t="s">
        <v>523</v>
      </c>
      <c r="T92">
        <v>-5</v>
      </c>
      <c r="U92">
        <v>4</v>
      </c>
      <c r="V92" t="s">
        <v>104</v>
      </c>
      <c r="W92">
        <v>-14</v>
      </c>
      <c r="X92">
        <v>4</v>
      </c>
      <c r="Y92" t="s">
        <v>104</v>
      </c>
      <c r="Z92">
        <v>6</v>
      </c>
      <c r="AA92">
        <v>4</v>
      </c>
      <c r="AB92" t="s">
        <v>428</v>
      </c>
      <c r="AC92">
        <v>4</v>
      </c>
      <c r="AD92">
        <v>4</v>
      </c>
      <c r="AE92" t="s">
        <v>104</v>
      </c>
      <c r="AF92">
        <v>-11</v>
      </c>
      <c r="AG92">
        <v>4</v>
      </c>
      <c r="AH92" t="s">
        <v>104</v>
      </c>
      <c r="AI92">
        <v>-15</v>
      </c>
      <c r="AJ92">
        <v>4</v>
      </c>
      <c r="AK92" t="s">
        <v>104</v>
      </c>
      <c r="AL92">
        <v>-13</v>
      </c>
      <c r="AM92">
        <v>4</v>
      </c>
      <c r="AN92" t="s">
        <v>104</v>
      </c>
      <c r="AO92">
        <v>-4</v>
      </c>
      <c r="AP92">
        <v>4</v>
      </c>
      <c r="AQ92" t="s">
        <v>487</v>
      </c>
      <c r="AR92">
        <v>-5</v>
      </c>
      <c r="AS92">
        <v>4</v>
      </c>
      <c r="AT92" t="s">
        <v>104</v>
      </c>
      <c r="AU92">
        <v>10</v>
      </c>
      <c r="AV92">
        <v>4</v>
      </c>
      <c r="AW92" t="s">
        <v>104</v>
      </c>
      <c r="AX92">
        <v>-17</v>
      </c>
      <c r="AY92">
        <v>4</v>
      </c>
      <c r="AZ92">
        <v>0</v>
      </c>
      <c r="BA92">
        <v>0</v>
      </c>
      <c r="BB92">
        <v>4</v>
      </c>
      <c r="BE92">
        <v>4</v>
      </c>
      <c r="BH92">
        <v>4</v>
      </c>
      <c r="BK92">
        <v>4</v>
      </c>
    </row>
    <row r="93" spans="1:63" x14ac:dyDescent="0.25">
      <c r="A93" t="s">
        <v>295</v>
      </c>
      <c r="B93">
        <v>-1</v>
      </c>
      <c r="C93">
        <v>1</v>
      </c>
      <c r="D93" t="s">
        <v>519</v>
      </c>
      <c r="E93">
        <v>-21</v>
      </c>
      <c r="F93">
        <v>1</v>
      </c>
      <c r="G93" t="s">
        <v>103</v>
      </c>
      <c r="H93">
        <v>3</v>
      </c>
      <c r="I93">
        <v>1</v>
      </c>
      <c r="J93" t="s">
        <v>34</v>
      </c>
      <c r="K93">
        <v>-8</v>
      </c>
      <c r="L93">
        <v>1</v>
      </c>
      <c r="M93" t="s">
        <v>103</v>
      </c>
      <c r="N93">
        <v>0</v>
      </c>
      <c r="O93">
        <v>1</v>
      </c>
      <c r="P93">
        <v>0</v>
      </c>
      <c r="Q93">
        <v>0</v>
      </c>
      <c r="R93">
        <v>1</v>
      </c>
      <c r="S93" t="s">
        <v>519</v>
      </c>
      <c r="T93">
        <v>-34</v>
      </c>
      <c r="U93">
        <v>1</v>
      </c>
      <c r="V93" t="s">
        <v>519</v>
      </c>
      <c r="W93">
        <v>-21</v>
      </c>
      <c r="X93">
        <v>1</v>
      </c>
      <c r="Y93" t="s">
        <v>519</v>
      </c>
      <c r="Z93">
        <v>-2</v>
      </c>
      <c r="AA93">
        <v>1</v>
      </c>
      <c r="AB93" t="s">
        <v>519</v>
      </c>
      <c r="AC93">
        <v>4</v>
      </c>
      <c r="AD93">
        <v>1</v>
      </c>
      <c r="AE93" t="s">
        <v>519</v>
      </c>
      <c r="AF93">
        <v>-18</v>
      </c>
      <c r="AG93">
        <v>1</v>
      </c>
      <c r="AH93" t="s">
        <v>519</v>
      </c>
      <c r="AI93">
        <v>3</v>
      </c>
      <c r="AJ93">
        <v>1</v>
      </c>
      <c r="AK93" t="s">
        <v>218</v>
      </c>
      <c r="AL93">
        <v>-7</v>
      </c>
      <c r="AM93">
        <v>1</v>
      </c>
      <c r="AN93" t="s">
        <v>487</v>
      </c>
      <c r="AO93">
        <v>7</v>
      </c>
      <c r="AP93">
        <v>1</v>
      </c>
      <c r="AQ93" t="s">
        <v>40</v>
      </c>
      <c r="AR93">
        <v>-9</v>
      </c>
      <c r="AS93">
        <v>1</v>
      </c>
      <c r="AT93" t="s">
        <v>40</v>
      </c>
      <c r="AU93">
        <v>4</v>
      </c>
      <c r="AV93">
        <v>1</v>
      </c>
      <c r="AW93" t="s">
        <v>40</v>
      </c>
      <c r="AX93">
        <v>-15</v>
      </c>
      <c r="AY93">
        <v>1</v>
      </c>
      <c r="AZ93">
        <v>0</v>
      </c>
      <c r="BA93" t="s">
        <v>9</v>
      </c>
      <c r="BB93">
        <v>1</v>
      </c>
      <c r="BE93">
        <v>1</v>
      </c>
      <c r="BH93">
        <v>1</v>
      </c>
      <c r="BK93">
        <v>1</v>
      </c>
    </row>
    <row r="94" spans="1:63" x14ac:dyDescent="0.25">
      <c r="A94" t="s">
        <v>111</v>
      </c>
      <c r="B94">
        <v>-1</v>
      </c>
      <c r="C94">
        <v>2</v>
      </c>
      <c r="D94" t="s">
        <v>40</v>
      </c>
      <c r="E94">
        <v>-21</v>
      </c>
      <c r="F94">
        <v>2</v>
      </c>
      <c r="G94" t="s">
        <v>40</v>
      </c>
      <c r="H94">
        <v>3</v>
      </c>
      <c r="I94">
        <v>2</v>
      </c>
      <c r="J94" t="s">
        <v>103</v>
      </c>
      <c r="K94">
        <v>-8</v>
      </c>
      <c r="L94">
        <v>2</v>
      </c>
      <c r="M94" t="s">
        <v>525</v>
      </c>
      <c r="N94">
        <v>0</v>
      </c>
      <c r="O94">
        <v>2</v>
      </c>
      <c r="P94">
        <v>0</v>
      </c>
      <c r="Q94">
        <v>0</v>
      </c>
      <c r="R94">
        <v>2</v>
      </c>
      <c r="S94" t="s">
        <v>103</v>
      </c>
      <c r="T94">
        <v>-34</v>
      </c>
      <c r="U94">
        <v>2</v>
      </c>
      <c r="V94" t="s">
        <v>390</v>
      </c>
      <c r="W94">
        <v>-21</v>
      </c>
      <c r="X94">
        <v>2</v>
      </c>
      <c r="Y94" t="s">
        <v>390</v>
      </c>
      <c r="Z94">
        <v>-2</v>
      </c>
      <c r="AA94">
        <v>2</v>
      </c>
      <c r="AB94" t="s">
        <v>111</v>
      </c>
      <c r="AC94">
        <v>4</v>
      </c>
      <c r="AD94">
        <v>2</v>
      </c>
      <c r="AE94" t="s">
        <v>40</v>
      </c>
      <c r="AF94">
        <v>-18</v>
      </c>
      <c r="AG94">
        <v>2</v>
      </c>
      <c r="AH94" t="s">
        <v>40</v>
      </c>
      <c r="AI94">
        <v>3</v>
      </c>
      <c r="AJ94">
        <v>2</v>
      </c>
      <c r="AK94" t="s">
        <v>568</v>
      </c>
      <c r="AL94">
        <v>-7</v>
      </c>
      <c r="AM94">
        <v>2</v>
      </c>
      <c r="AN94" t="s">
        <v>103</v>
      </c>
      <c r="AO94">
        <v>7</v>
      </c>
      <c r="AP94">
        <v>2</v>
      </c>
      <c r="AQ94" t="s">
        <v>103</v>
      </c>
      <c r="AR94">
        <v>-9</v>
      </c>
      <c r="AS94">
        <v>2</v>
      </c>
      <c r="AT94" t="s">
        <v>103</v>
      </c>
      <c r="AU94">
        <v>4</v>
      </c>
      <c r="AV94">
        <v>2</v>
      </c>
      <c r="AW94" t="s">
        <v>390</v>
      </c>
      <c r="AX94">
        <v>-15</v>
      </c>
      <c r="AY94">
        <v>2</v>
      </c>
      <c r="AZ94">
        <v>0</v>
      </c>
      <c r="BA94" t="s">
        <v>9</v>
      </c>
      <c r="BB94">
        <v>2</v>
      </c>
      <c r="BE94">
        <v>2</v>
      </c>
      <c r="BH94">
        <v>2</v>
      </c>
      <c r="BK94">
        <v>2</v>
      </c>
    </row>
    <row r="95" spans="1:63" x14ac:dyDescent="0.25">
      <c r="A95" t="s">
        <v>523</v>
      </c>
      <c r="B95">
        <v>-1</v>
      </c>
      <c r="C95">
        <v>3</v>
      </c>
      <c r="D95" t="s">
        <v>104</v>
      </c>
      <c r="E95">
        <v>-21</v>
      </c>
      <c r="F95">
        <v>3</v>
      </c>
      <c r="G95" t="s">
        <v>104</v>
      </c>
      <c r="H95">
        <v>3</v>
      </c>
      <c r="I95">
        <v>3</v>
      </c>
      <c r="J95" t="s">
        <v>40</v>
      </c>
      <c r="K95">
        <v>-8</v>
      </c>
      <c r="L95">
        <v>3</v>
      </c>
      <c r="M95" t="s">
        <v>40</v>
      </c>
      <c r="N95">
        <v>0</v>
      </c>
      <c r="O95">
        <v>3</v>
      </c>
      <c r="P95">
        <v>0</v>
      </c>
      <c r="Q95">
        <v>0</v>
      </c>
      <c r="R95">
        <v>3</v>
      </c>
      <c r="S95" t="s">
        <v>40</v>
      </c>
      <c r="T95">
        <v>-34</v>
      </c>
      <c r="U95">
        <v>3</v>
      </c>
      <c r="V95" t="s">
        <v>111</v>
      </c>
      <c r="W95">
        <v>-21</v>
      </c>
      <c r="X95">
        <v>3</v>
      </c>
      <c r="Y95" t="s">
        <v>523</v>
      </c>
      <c r="Z95">
        <v>-2</v>
      </c>
      <c r="AA95">
        <v>3</v>
      </c>
      <c r="AB95" t="s">
        <v>523</v>
      </c>
      <c r="AC95">
        <v>4</v>
      </c>
      <c r="AD95">
        <v>3</v>
      </c>
      <c r="AE95" t="s">
        <v>523</v>
      </c>
      <c r="AF95">
        <v>-18</v>
      </c>
      <c r="AG95">
        <v>3</v>
      </c>
      <c r="AH95" t="s">
        <v>523</v>
      </c>
      <c r="AI95">
        <v>3</v>
      </c>
      <c r="AJ95">
        <v>3</v>
      </c>
      <c r="AK95" t="s">
        <v>189</v>
      </c>
      <c r="AL95">
        <v>-7</v>
      </c>
      <c r="AM95">
        <v>3</v>
      </c>
      <c r="AN95" t="s">
        <v>189</v>
      </c>
      <c r="AO95">
        <v>7</v>
      </c>
      <c r="AP95">
        <v>3</v>
      </c>
      <c r="AQ95" t="s">
        <v>189</v>
      </c>
      <c r="AR95">
        <v>-9</v>
      </c>
      <c r="AS95">
        <v>3</v>
      </c>
      <c r="AT95" t="s">
        <v>189</v>
      </c>
      <c r="AU95">
        <v>4</v>
      </c>
      <c r="AV95">
        <v>3</v>
      </c>
      <c r="AW95" t="s">
        <v>189</v>
      </c>
      <c r="AX95">
        <v>-15</v>
      </c>
      <c r="AY95">
        <v>3</v>
      </c>
      <c r="AZ95">
        <v>0</v>
      </c>
      <c r="BA95" t="s">
        <v>9</v>
      </c>
      <c r="BB95">
        <v>3</v>
      </c>
      <c r="BE95">
        <v>3</v>
      </c>
      <c r="BH95">
        <v>3</v>
      </c>
      <c r="BK95">
        <v>3</v>
      </c>
    </row>
    <row r="96" spans="1:63" x14ac:dyDescent="0.25">
      <c r="A96" t="s">
        <v>104</v>
      </c>
      <c r="B96">
        <v>-1</v>
      </c>
      <c r="C96">
        <v>4</v>
      </c>
      <c r="D96" t="s">
        <v>15</v>
      </c>
      <c r="E96">
        <v>-21</v>
      </c>
      <c r="F96">
        <v>4</v>
      </c>
      <c r="G96" t="s">
        <v>15</v>
      </c>
      <c r="H96">
        <v>3</v>
      </c>
      <c r="I96">
        <v>4</v>
      </c>
      <c r="J96" t="s">
        <v>104</v>
      </c>
      <c r="K96">
        <v>-8</v>
      </c>
      <c r="L96">
        <v>4</v>
      </c>
      <c r="M96" t="s">
        <v>104</v>
      </c>
      <c r="N96">
        <v>0</v>
      </c>
      <c r="O96">
        <v>4</v>
      </c>
      <c r="P96">
        <v>0</v>
      </c>
      <c r="Q96">
        <v>0</v>
      </c>
      <c r="R96">
        <v>4</v>
      </c>
      <c r="S96" t="s">
        <v>104</v>
      </c>
      <c r="T96">
        <v>-34</v>
      </c>
      <c r="U96">
        <v>4</v>
      </c>
      <c r="V96" t="s">
        <v>523</v>
      </c>
      <c r="W96">
        <v>-21</v>
      </c>
      <c r="X96">
        <v>4</v>
      </c>
      <c r="Y96" t="s">
        <v>15</v>
      </c>
      <c r="Z96">
        <v>-2</v>
      </c>
      <c r="AA96">
        <v>4</v>
      </c>
      <c r="AB96" t="s">
        <v>15</v>
      </c>
      <c r="AC96">
        <v>4</v>
      </c>
      <c r="AD96">
        <v>4</v>
      </c>
      <c r="AE96" t="s">
        <v>15</v>
      </c>
      <c r="AF96">
        <v>-18</v>
      </c>
      <c r="AG96">
        <v>4</v>
      </c>
      <c r="AH96" t="s">
        <v>130</v>
      </c>
      <c r="AI96">
        <v>3</v>
      </c>
      <c r="AJ96">
        <v>4</v>
      </c>
      <c r="AK96" t="s">
        <v>85</v>
      </c>
      <c r="AL96">
        <v>-7</v>
      </c>
      <c r="AM96">
        <v>4</v>
      </c>
      <c r="AN96" t="s">
        <v>85</v>
      </c>
      <c r="AO96">
        <v>7</v>
      </c>
      <c r="AP96">
        <v>4</v>
      </c>
      <c r="AQ96" t="s">
        <v>85</v>
      </c>
      <c r="AR96">
        <v>-9</v>
      </c>
      <c r="AS96">
        <v>4</v>
      </c>
      <c r="AT96" t="s">
        <v>85</v>
      </c>
      <c r="AU96">
        <v>4</v>
      </c>
      <c r="AV96">
        <v>4</v>
      </c>
      <c r="AW96" t="s">
        <v>85</v>
      </c>
      <c r="AX96">
        <v>-15</v>
      </c>
      <c r="AY96">
        <v>4</v>
      </c>
      <c r="AZ96">
        <v>0</v>
      </c>
      <c r="BA96">
        <v>0</v>
      </c>
      <c r="BB96">
        <v>4</v>
      </c>
      <c r="BE96">
        <v>4</v>
      </c>
      <c r="BH96">
        <v>4</v>
      </c>
      <c r="BK96">
        <v>4</v>
      </c>
    </row>
  </sheetData>
  <sortState xmlns:xlrd2="http://schemas.microsoft.com/office/spreadsheetml/2017/richdata2" ref="A2:AI48">
    <sortCondition ref="B2:B48"/>
    <sortCondition ref="A2:A4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97"/>
  <sheetViews>
    <sheetView workbookViewId="0">
      <selection activeCell="C17" sqref="C17"/>
    </sheetView>
  </sheetViews>
  <sheetFormatPr defaultColWidth="9.140625" defaultRowHeight="15" x14ac:dyDescent="0.25"/>
  <cols>
    <col min="2" max="2" width="11.85546875" bestFit="1" customWidth="1"/>
    <col min="3" max="3" width="16.42578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9" t="s">
        <v>88</v>
      </c>
      <c r="B2" s="29" t="s">
        <v>416</v>
      </c>
      <c r="C2" s="33" t="s">
        <v>417</v>
      </c>
      <c r="D2" s="30" t="s">
        <v>9</v>
      </c>
      <c r="E2" s="30" t="s">
        <v>9</v>
      </c>
      <c r="F2" s="30" t="s">
        <v>9</v>
      </c>
      <c r="G2" s="30" t="s">
        <v>9</v>
      </c>
      <c r="H2" s="30" t="s">
        <v>9</v>
      </c>
      <c r="I2" s="30" t="s">
        <v>9</v>
      </c>
      <c r="J2" s="30">
        <v>-7</v>
      </c>
      <c r="K2" s="30" t="s">
        <v>9</v>
      </c>
      <c r="L2" s="30" t="s">
        <v>9</v>
      </c>
      <c r="M2" s="30" t="s">
        <v>9</v>
      </c>
      <c r="N2" s="30" t="s">
        <v>9</v>
      </c>
      <c r="O2" s="30" t="s">
        <v>9</v>
      </c>
      <c r="P2" s="30" t="s">
        <v>9</v>
      </c>
      <c r="Q2" s="30" t="s">
        <v>9</v>
      </c>
      <c r="R2" s="30">
        <v>-4</v>
      </c>
      <c r="S2" s="30" t="s">
        <v>9</v>
      </c>
      <c r="T2" s="30">
        <v>0</v>
      </c>
      <c r="U2" s="30">
        <v>-14</v>
      </c>
      <c r="V2" s="30" t="s">
        <v>9</v>
      </c>
      <c r="W2" s="7" t="s">
        <v>9</v>
      </c>
      <c r="X2" s="7" t="s">
        <v>9</v>
      </c>
      <c r="Y2" s="7">
        <f>SUM(D2:X2)</f>
        <v>-25</v>
      </c>
      <c r="Z2" s="8">
        <f t="shared" ref="Z2:Z48" si="0">SUM(AA2:AC2)</f>
        <v>4</v>
      </c>
      <c r="AA2" s="8">
        <f>COUNTIF(D2:X2,"&gt;0")</f>
        <v>0</v>
      </c>
      <c r="AB2" s="8">
        <f>COUNTIF(D2:X2,0)</f>
        <v>1</v>
      </c>
      <c r="AC2" s="8">
        <f>COUNTIF(D2:X2,"&lt;0")</f>
        <v>3</v>
      </c>
      <c r="AE2">
        <f t="shared" ref="AE2:AE53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0</v>
      </c>
      <c r="AF2">
        <f t="shared" ref="AF2:AF53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0</v>
      </c>
      <c r="AG2">
        <f t="shared" ref="AG2:AG53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1</v>
      </c>
      <c r="AH2">
        <f t="shared" ref="AH2:AH53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3</v>
      </c>
      <c r="AI2">
        <f>SUM(AE2:AH2)</f>
        <v>4</v>
      </c>
    </row>
    <row r="3" spans="1:35" x14ac:dyDescent="0.25">
      <c r="A3" s="31" t="s">
        <v>368</v>
      </c>
      <c r="B3" s="31" t="s">
        <v>369</v>
      </c>
      <c r="C3" s="33" t="s">
        <v>315</v>
      </c>
      <c r="D3" s="30"/>
      <c r="E3" s="30">
        <v>-2</v>
      </c>
      <c r="F3" s="30">
        <v>6</v>
      </c>
      <c r="G3" s="30">
        <v>10</v>
      </c>
      <c r="H3" s="30">
        <v>-21</v>
      </c>
      <c r="I3" s="30">
        <v>4</v>
      </c>
      <c r="J3" s="30">
        <v>-9</v>
      </c>
      <c r="K3" s="30">
        <v>8</v>
      </c>
      <c r="L3" s="30">
        <v>-4</v>
      </c>
      <c r="M3" s="30">
        <v>-7</v>
      </c>
      <c r="N3" s="30" t="s">
        <v>9</v>
      </c>
      <c r="O3" s="30">
        <v>5</v>
      </c>
      <c r="P3" s="30">
        <v>7</v>
      </c>
      <c r="Q3" s="30">
        <v>-9</v>
      </c>
      <c r="R3" s="30">
        <v>10</v>
      </c>
      <c r="S3" s="30">
        <v>-8</v>
      </c>
      <c r="T3" s="30">
        <v>5</v>
      </c>
      <c r="U3" s="30">
        <v>7</v>
      </c>
      <c r="V3" s="30" t="s">
        <v>9</v>
      </c>
      <c r="W3" s="7" t="s">
        <v>9</v>
      </c>
      <c r="X3" s="7" t="s">
        <v>9</v>
      </c>
      <c r="Y3" s="7">
        <f t="shared" ref="Y3:Y48" si="5">SUM(D3:X3)</f>
        <v>2</v>
      </c>
      <c r="Z3" s="8">
        <f t="shared" si="0"/>
        <v>16</v>
      </c>
      <c r="AA3" s="8">
        <f t="shared" ref="AA3:AA48" si="6">COUNTIF(D3:X3,"&gt;0")</f>
        <v>9</v>
      </c>
      <c r="AB3" s="8">
        <f t="shared" ref="AB3:AB48" si="7">COUNTIF(D3:X3,0)</f>
        <v>0</v>
      </c>
      <c r="AC3" s="8">
        <f t="shared" ref="AC3:AC48" si="8">COUNTIF(D3:X3,"&lt;0")</f>
        <v>7</v>
      </c>
      <c r="AE3">
        <f t="shared" si="1"/>
        <v>0</v>
      </c>
      <c r="AF3">
        <f t="shared" si="2"/>
        <v>2</v>
      </c>
      <c r="AG3">
        <f t="shared" si="3"/>
        <v>4</v>
      </c>
      <c r="AH3">
        <f t="shared" si="4"/>
        <v>10</v>
      </c>
      <c r="AI3">
        <f t="shared" ref="AI3:AI48" si="9">SUM(AE3:AH3)</f>
        <v>16</v>
      </c>
    </row>
    <row r="4" spans="1:35" x14ac:dyDescent="0.25">
      <c r="A4" s="31" t="s">
        <v>121</v>
      </c>
      <c r="B4" s="31" t="s">
        <v>156</v>
      </c>
      <c r="C4" s="33" t="s">
        <v>214</v>
      </c>
      <c r="D4" s="30"/>
      <c r="E4" s="30">
        <v>-2</v>
      </c>
      <c r="F4" s="30">
        <v>3</v>
      </c>
      <c r="G4" s="30">
        <v>-12</v>
      </c>
      <c r="H4" s="30">
        <v>-8</v>
      </c>
      <c r="I4" s="30">
        <v>3</v>
      </c>
      <c r="J4" s="30">
        <v>8</v>
      </c>
      <c r="K4" s="30">
        <v>7</v>
      </c>
      <c r="L4" s="30">
        <v>-3</v>
      </c>
      <c r="M4" s="30">
        <v>-14</v>
      </c>
      <c r="N4" s="30">
        <v>-2</v>
      </c>
      <c r="O4" s="30">
        <v>-1</v>
      </c>
      <c r="P4" s="30">
        <v>2</v>
      </c>
      <c r="Q4" s="30">
        <v>-14</v>
      </c>
      <c r="R4" s="30">
        <v>5</v>
      </c>
      <c r="S4" s="30">
        <v>-2</v>
      </c>
      <c r="T4" s="30">
        <v>0</v>
      </c>
      <c r="U4" s="30">
        <v>7</v>
      </c>
      <c r="V4" s="30" t="s">
        <v>9</v>
      </c>
      <c r="W4" s="7" t="s">
        <v>9</v>
      </c>
      <c r="X4" s="7" t="s">
        <v>9</v>
      </c>
      <c r="Y4" s="7">
        <f t="shared" si="5"/>
        <v>-23</v>
      </c>
      <c r="Z4" s="8">
        <f t="shared" si="0"/>
        <v>17</v>
      </c>
      <c r="AA4" s="8">
        <f t="shared" si="6"/>
        <v>7</v>
      </c>
      <c r="AB4" s="8">
        <f t="shared" si="7"/>
        <v>1</v>
      </c>
      <c r="AC4" s="8">
        <f t="shared" si="8"/>
        <v>9</v>
      </c>
      <c r="AE4">
        <f t="shared" si="1"/>
        <v>1</v>
      </c>
      <c r="AF4">
        <f t="shared" si="2"/>
        <v>1</v>
      </c>
      <c r="AG4">
        <f t="shared" si="3"/>
        <v>2</v>
      </c>
      <c r="AH4">
        <f t="shared" si="4"/>
        <v>13</v>
      </c>
      <c r="AI4">
        <f t="shared" si="9"/>
        <v>17</v>
      </c>
    </row>
    <row r="5" spans="1:35" x14ac:dyDescent="0.25">
      <c r="A5" s="31" t="s">
        <v>438</v>
      </c>
      <c r="B5" s="31" t="s">
        <v>561</v>
      </c>
      <c r="C5" s="33" t="s">
        <v>562</v>
      </c>
      <c r="D5" s="30"/>
      <c r="E5" s="30">
        <v>-4</v>
      </c>
      <c r="F5" s="30" t="s">
        <v>9</v>
      </c>
      <c r="G5" s="30" t="s">
        <v>9</v>
      </c>
      <c r="H5" s="30">
        <v>-6</v>
      </c>
      <c r="I5" s="30">
        <v>5</v>
      </c>
      <c r="J5" s="30" t="s">
        <v>9</v>
      </c>
      <c r="K5" s="30" t="s">
        <v>9</v>
      </c>
      <c r="L5" s="30" t="s">
        <v>9</v>
      </c>
      <c r="M5" s="30" t="s">
        <v>9</v>
      </c>
      <c r="N5" s="30" t="s">
        <v>9</v>
      </c>
      <c r="O5" s="30">
        <v>5</v>
      </c>
      <c r="P5" s="30" t="s">
        <v>9</v>
      </c>
      <c r="Q5" s="30" t="s">
        <v>9</v>
      </c>
      <c r="R5" s="30">
        <v>10</v>
      </c>
      <c r="S5" s="30" t="s">
        <v>9</v>
      </c>
      <c r="T5" s="30" t="s">
        <v>9</v>
      </c>
      <c r="U5" s="30" t="s">
        <v>9</v>
      </c>
      <c r="V5" s="30" t="s">
        <v>9</v>
      </c>
      <c r="W5" s="7" t="s">
        <v>9</v>
      </c>
      <c r="X5" s="7" t="s">
        <v>9</v>
      </c>
      <c r="Y5" s="7">
        <f t="shared" si="5"/>
        <v>10</v>
      </c>
      <c r="Z5" s="8">
        <f t="shared" si="0"/>
        <v>5</v>
      </c>
      <c r="AA5" s="8">
        <f t="shared" si="6"/>
        <v>3</v>
      </c>
      <c r="AB5" s="8">
        <f t="shared" si="7"/>
        <v>0</v>
      </c>
      <c r="AC5" s="8">
        <f t="shared" si="8"/>
        <v>2</v>
      </c>
      <c r="AE5">
        <f t="shared" si="1"/>
        <v>0</v>
      </c>
      <c r="AF5">
        <f t="shared" si="2"/>
        <v>2</v>
      </c>
      <c r="AG5">
        <f t="shared" si="3"/>
        <v>0</v>
      </c>
      <c r="AH5">
        <f t="shared" si="4"/>
        <v>3</v>
      </c>
      <c r="AI5">
        <f t="shared" si="9"/>
        <v>5</v>
      </c>
    </row>
    <row r="6" spans="1:35" x14ac:dyDescent="0.25">
      <c r="A6" s="29" t="s">
        <v>546</v>
      </c>
      <c r="B6" s="29" t="s">
        <v>547</v>
      </c>
      <c r="C6" s="33" t="s">
        <v>552</v>
      </c>
      <c r="D6" s="30"/>
      <c r="E6" s="30">
        <v>-4</v>
      </c>
      <c r="F6" s="30">
        <v>12</v>
      </c>
      <c r="G6" s="30">
        <v>5</v>
      </c>
      <c r="H6" s="30">
        <v>-3</v>
      </c>
      <c r="I6" s="30">
        <v>5</v>
      </c>
      <c r="J6" s="30">
        <v>0</v>
      </c>
      <c r="K6" s="30">
        <v>14</v>
      </c>
      <c r="L6" s="30">
        <v>-5</v>
      </c>
      <c r="M6" s="30">
        <v>9</v>
      </c>
      <c r="N6" s="30">
        <v>11</v>
      </c>
      <c r="O6" s="30">
        <v>6</v>
      </c>
      <c r="P6" s="30">
        <v>6</v>
      </c>
      <c r="Q6" s="30">
        <v>-1</v>
      </c>
      <c r="R6" s="30">
        <v>3</v>
      </c>
      <c r="S6" s="30">
        <v>6</v>
      </c>
      <c r="T6" s="30">
        <v>12</v>
      </c>
      <c r="U6" s="30">
        <v>5</v>
      </c>
      <c r="V6" s="30">
        <v>-2</v>
      </c>
      <c r="W6" s="7" t="s">
        <v>9</v>
      </c>
      <c r="X6" s="7" t="s">
        <v>9</v>
      </c>
      <c r="Y6" s="7">
        <f t="shared" si="5"/>
        <v>79</v>
      </c>
      <c r="Z6" s="8">
        <f t="shared" si="0"/>
        <v>18</v>
      </c>
      <c r="AA6" s="8">
        <f t="shared" si="6"/>
        <v>12</v>
      </c>
      <c r="AB6" s="8">
        <f t="shared" si="7"/>
        <v>1</v>
      </c>
      <c r="AC6" s="8">
        <f t="shared" si="8"/>
        <v>5</v>
      </c>
      <c r="AE6">
        <f t="shared" si="1"/>
        <v>8</v>
      </c>
      <c r="AF6">
        <f t="shared" si="2"/>
        <v>9</v>
      </c>
      <c r="AG6">
        <f t="shared" si="3"/>
        <v>0</v>
      </c>
      <c r="AH6">
        <f t="shared" si="4"/>
        <v>1</v>
      </c>
      <c r="AI6">
        <f t="shared" si="9"/>
        <v>18</v>
      </c>
    </row>
    <row r="7" spans="1:35" x14ac:dyDescent="0.25">
      <c r="A7" s="31" t="s">
        <v>10</v>
      </c>
      <c r="B7" s="31" t="s">
        <v>11</v>
      </c>
      <c r="C7" s="33" t="s">
        <v>12</v>
      </c>
      <c r="D7" s="30"/>
      <c r="E7" s="30">
        <v>1</v>
      </c>
      <c r="F7" s="30">
        <v>-8</v>
      </c>
      <c r="G7" s="30">
        <v>2</v>
      </c>
      <c r="H7" s="30">
        <v>-11</v>
      </c>
      <c r="I7" s="30">
        <v>7</v>
      </c>
      <c r="J7" s="30">
        <v>-16</v>
      </c>
      <c r="K7" s="30">
        <v>8</v>
      </c>
      <c r="L7" s="30">
        <v>4</v>
      </c>
      <c r="M7" s="30">
        <v>-2</v>
      </c>
      <c r="N7" s="30">
        <v>-22</v>
      </c>
      <c r="O7" s="30">
        <v>-20</v>
      </c>
      <c r="P7" s="30">
        <v>4</v>
      </c>
      <c r="Q7" s="30">
        <v>28</v>
      </c>
      <c r="R7" s="30">
        <v>17</v>
      </c>
      <c r="S7" s="30">
        <v>9</v>
      </c>
      <c r="T7" s="30">
        <v>-5</v>
      </c>
      <c r="U7" s="30">
        <v>3</v>
      </c>
      <c r="V7" s="30">
        <v>6</v>
      </c>
      <c r="W7" s="7" t="s">
        <v>9</v>
      </c>
      <c r="X7" s="7" t="s">
        <v>9</v>
      </c>
      <c r="Y7" s="7">
        <f t="shared" si="5"/>
        <v>5</v>
      </c>
      <c r="Z7" s="8">
        <f t="shared" si="0"/>
        <v>18</v>
      </c>
      <c r="AA7" s="8">
        <f t="shared" si="6"/>
        <v>11</v>
      </c>
      <c r="AB7" s="8">
        <f t="shared" si="7"/>
        <v>0</v>
      </c>
      <c r="AC7" s="8">
        <f t="shared" si="8"/>
        <v>7</v>
      </c>
      <c r="AE7">
        <f t="shared" si="1"/>
        <v>0</v>
      </c>
      <c r="AF7">
        <f t="shared" si="2"/>
        <v>0</v>
      </c>
      <c r="AG7">
        <f t="shared" si="3"/>
        <v>3</v>
      </c>
      <c r="AH7">
        <f t="shared" si="4"/>
        <v>15</v>
      </c>
      <c r="AI7">
        <f t="shared" si="9"/>
        <v>18</v>
      </c>
    </row>
    <row r="8" spans="1:35" x14ac:dyDescent="0.25">
      <c r="A8" s="31" t="s">
        <v>13</v>
      </c>
      <c r="B8" s="31" t="s">
        <v>14</v>
      </c>
      <c r="C8" s="33" t="s">
        <v>15</v>
      </c>
      <c r="D8" s="30"/>
      <c r="E8" s="30">
        <v>4</v>
      </c>
      <c r="F8" s="30">
        <v>4</v>
      </c>
      <c r="G8" s="30">
        <v>-12</v>
      </c>
      <c r="H8" s="30">
        <v>-8</v>
      </c>
      <c r="I8" s="30">
        <v>3</v>
      </c>
      <c r="J8" s="30">
        <v>4</v>
      </c>
      <c r="K8" s="30">
        <v>4</v>
      </c>
      <c r="L8" s="30">
        <v>-3</v>
      </c>
      <c r="M8" s="30">
        <v>-14</v>
      </c>
      <c r="N8" s="30">
        <v>-2</v>
      </c>
      <c r="O8" s="30">
        <v>13</v>
      </c>
      <c r="P8" s="30">
        <v>-7</v>
      </c>
      <c r="Q8" s="30">
        <v>-10</v>
      </c>
      <c r="R8" s="30">
        <v>18</v>
      </c>
      <c r="S8" s="30">
        <v>-10</v>
      </c>
      <c r="T8" s="30">
        <v>0</v>
      </c>
      <c r="U8" s="30">
        <v>-9</v>
      </c>
      <c r="V8" s="30" t="s">
        <v>9</v>
      </c>
      <c r="W8" s="7" t="s">
        <v>9</v>
      </c>
      <c r="X8" s="7" t="s">
        <v>9</v>
      </c>
      <c r="Y8" s="7">
        <f t="shared" si="5"/>
        <v>-25</v>
      </c>
      <c r="Z8" s="8">
        <f t="shared" si="0"/>
        <v>17</v>
      </c>
      <c r="AA8" s="8">
        <f t="shared" si="6"/>
        <v>7</v>
      </c>
      <c r="AB8" s="8">
        <f t="shared" si="7"/>
        <v>1</v>
      </c>
      <c r="AC8" s="8">
        <f t="shared" si="8"/>
        <v>9</v>
      </c>
      <c r="AE8">
        <f t="shared" si="1"/>
        <v>0</v>
      </c>
      <c r="AF8">
        <f t="shared" si="2"/>
        <v>9</v>
      </c>
      <c r="AG8">
        <f t="shared" si="3"/>
        <v>8</v>
      </c>
      <c r="AH8">
        <f t="shared" si="4"/>
        <v>0</v>
      </c>
      <c r="AI8">
        <f t="shared" si="9"/>
        <v>17</v>
      </c>
    </row>
    <row r="9" spans="1:35" x14ac:dyDescent="0.25">
      <c r="A9" s="31" t="s">
        <v>16</v>
      </c>
      <c r="B9" s="32" t="s">
        <v>17</v>
      </c>
      <c r="C9" s="33" t="s">
        <v>18</v>
      </c>
      <c r="D9" s="30"/>
      <c r="E9" s="30">
        <v>5</v>
      </c>
      <c r="F9" s="30">
        <v>-14</v>
      </c>
      <c r="G9" s="30" t="s">
        <v>9</v>
      </c>
      <c r="H9" s="30" t="s">
        <v>9</v>
      </c>
      <c r="I9" s="30" t="s">
        <v>9</v>
      </c>
      <c r="J9" s="30">
        <v>2</v>
      </c>
      <c r="K9" s="30" t="s">
        <v>9</v>
      </c>
      <c r="L9" s="30">
        <v>-13</v>
      </c>
      <c r="M9" s="30">
        <v>-4</v>
      </c>
      <c r="N9" s="30" t="s">
        <v>9</v>
      </c>
      <c r="O9" s="30">
        <v>19</v>
      </c>
      <c r="P9" s="30">
        <v>5</v>
      </c>
      <c r="Q9" s="30">
        <v>-9</v>
      </c>
      <c r="R9" s="30">
        <v>18</v>
      </c>
      <c r="S9" s="30">
        <v>-10</v>
      </c>
      <c r="T9" s="30" t="s">
        <v>9</v>
      </c>
      <c r="U9" s="30" t="s">
        <v>9</v>
      </c>
      <c r="V9" s="30" t="s">
        <v>9</v>
      </c>
      <c r="W9" s="7" t="s">
        <v>9</v>
      </c>
      <c r="X9" s="7" t="s">
        <v>9</v>
      </c>
      <c r="Y9" s="7">
        <f t="shared" si="5"/>
        <v>-1</v>
      </c>
      <c r="Z9" s="8">
        <f t="shared" si="0"/>
        <v>10</v>
      </c>
      <c r="AA9" s="8">
        <f t="shared" si="6"/>
        <v>5</v>
      </c>
      <c r="AB9" s="8">
        <f t="shared" si="7"/>
        <v>0</v>
      </c>
      <c r="AC9" s="8">
        <f t="shared" si="8"/>
        <v>5</v>
      </c>
      <c r="AE9">
        <f t="shared" si="1"/>
        <v>0</v>
      </c>
      <c r="AF9">
        <f t="shared" si="2"/>
        <v>0</v>
      </c>
      <c r="AG9">
        <f t="shared" si="3"/>
        <v>1</v>
      </c>
      <c r="AH9">
        <f t="shared" si="4"/>
        <v>9</v>
      </c>
      <c r="AI9">
        <f t="shared" si="9"/>
        <v>10</v>
      </c>
    </row>
    <row r="10" spans="1:35" x14ac:dyDescent="0.25">
      <c r="A10" s="31" t="s">
        <v>16</v>
      </c>
      <c r="B10" s="31" t="s">
        <v>455</v>
      </c>
      <c r="C10" s="33" t="s">
        <v>482</v>
      </c>
      <c r="D10" s="30"/>
      <c r="E10" s="30">
        <v>5</v>
      </c>
      <c r="F10" s="30">
        <v>3</v>
      </c>
      <c r="G10" s="30">
        <v>2</v>
      </c>
      <c r="H10" s="30">
        <v>-6</v>
      </c>
      <c r="I10" s="30">
        <v>-14</v>
      </c>
      <c r="J10" s="30">
        <v>8</v>
      </c>
      <c r="K10" s="30">
        <v>7</v>
      </c>
      <c r="L10" s="30">
        <v>-13</v>
      </c>
      <c r="M10" s="30">
        <v>-4</v>
      </c>
      <c r="N10" s="30">
        <v>14</v>
      </c>
      <c r="O10" s="30">
        <v>-7</v>
      </c>
      <c r="P10" s="30">
        <v>1</v>
      </c>
      <c r="Q10" s="30">
        <v>-7</v>
      </c>
      <c r="R10" s="30">
        <v>18</v>
      </c>
      <c r="S10" s="30">
        <v>-28</v>
      </c>
      <c r="T10" s="30">
        <v>-8</v>
      </c>
      <c r="U10" s="30" t="s">
        <v>9</v>
      </c>
      <c r="V10" s="30" t="s">
        <v>9</v>
      </c>
      <c r="W10" s="7" t="s">
        <v>9</v>
      </c>
      <c r="X10" s="7" t="s">
        <v>9</v>
      </c>
      <c r="Y10" s="7">
        <f t="shared" si="5"/>
        <v>-29</v>
      </c>
      <c r="Z10" s="8">
        <f t="shared" si="0"/>
        <v>16</v>
      </c>
      <c r="AA10" s="8">
        <f t="shared" si="6"/>
        <v>8</v>
      </c>
      <c r="AB10" s="8">
        <f t="shared" si="7"/>
        <v>0</v>
      </c>
      <c r="AC10" s="8">
        <f t="shared" si="8"/>
        <v>8</v>
      </c>
      <c r="AE10">
        <f t="shared" si="1"/>
        <v>1</v>
      </c>
      <c r="AF10">
        <f t="shared" si="2"/>
        <v>0</v>
      </c>
      <c r="AG10">
        <f t="shared" si="3"/>
        <v>12</v>
      </c>
      <c r="AH10">
        <f t="shared" si="4"/>
        <v>3</v>
      </c>
      <c r="AI10">
        <f t="shared" si="9"/>
        <v>16</v>
      </c>
    </row>
    <row r="11" spans="1:35" x14ac:dyDescent="0.25">
      <c r="A11" s="31" t="s">
        <v>398</v>
      </c>
      <c r="B11" s="31" t="s">
        <v>304</v>
      </c>
      <c r="C11" s="33" t="s">
        <v>19</v>
      </c>
      <c r="D11" s="30"/>
      <c r="E11" s="30" t="s">
        <v>9</v>
      </c>
      <c r="F11" s="30" t="s">
        <v>9</v>
      </c>
      <c r="G11" s="30">
        <v>-2</v>
      </c>
      <c r="H11" s="30">
        <v>-8</v>
      </c>
      <c r="I11" s="30">
        <v>4</v>
      </c>
      <c r="J11" s="30">
        <v>-7</v>
      </c>
      <c r="K11" s="30">
        <v>-24</v>
      </c>
      <c r="L11" s="30">
        <v>-37</v>
      </c>
      <c r="M11" s="30" t="s">
        <v>9</v>
      </c>
      <c r="N11" s="30">
        <v>2</v>
      </c>
      <c r="O11" s="30" t="s">
        <v>9</v>
      </c>
      <c r="P11" s="30">
        <v>1</v>
      </c>
      <c r="Q11" s="30">
        <v>-7</v>
      </c>
      <c r="R11" s="30">
        <v>18</v>
      </c>
      <c r="S11" s="30">
        <v>-28</v>
      </c>
      <c r="T11" s="30">
        <v>-8</v>
      </c>
      <c r="U11" s="30">
        <v>-14</v>
      </c>
      <c r="V11" s="30" t="s">
        <v>9</v>
      </c>
      <c r="W11" s="7" t="s">
        <v>9</v>
      </c>
      <c r="X11" s="7" t="s">
        <v>9</v>
      </c>
      <c r="Y11" s="7">
        <f t="shared" si="5"/>
        <v>-110</v>
      </c>
      <c r="Z11" s="8">
        <f t="shared" si="0"/>
        <v>13</v>
      </c>
      <c r="AA11" s="8">
        <f t="shared" si="6"/>
        <v>4</v>
      </c>
      <c r="AB11" s="8">
        <f t="shared" si="7"/>
        <v>0</v>
      </c>
      <c r="AC11" s="8">
        <f t="shared" si="8"/>
        <v>9</v>
      </c>
      <c r="AE11">
        <f t="shared" si="1"/>
        <v>0</v>
      </c>
      <c r="AF11">
        <f t="shared" si="2"/>
        <v>4</v>
      </c>
      <c r="AG11">
        <f t="shared" si="3"/>
        <v>8</v>
      </c>
      <c r="AH11">
        <f t="shared" si="4"/>
        <v>1</v>
      </c>
      <c r="AI11">
        <f t="shared" si="9"/>
        <v>13</v>
      </c>
    </row>
    <row r="12" spans="1:35" x14ac:dyDescent="0.25">
      <c r="A12" s="31" t="s">
        <v>563</v>
      </c>
      <c r="B12" s="31" t="s">
        <v>564</v>
      </c>
      <c r="C12" s="33" t="s">
        <v>565</v>
      </c>
      <c r="D12" s="30"/>
      <c r="E12" s="30">
        <v>-15</v>
      </c>
      <c r="F12" s="30">
        <v>-5</v>
      </c>
      <c r="G12" s="30">
        <v>-21</v>
      </c>
      <c r="H12" s="30">
        <v>-8</v>
      </c>
      <c r="I12" s="30">
        <v>3</v>
      </c>
      <c r="J12" s="30">
        <v>11</v>
      </c>
      <c r="K12" s="30">
        <v>-24</v>
      </c>
      <c r="L12" s="30" t="s">
        <v>9</v>
      </c>
      <c r="M12" s="30" t="s">
        <v>9</v>
      </c>
      <c r="N12" s="30" t="s">
        <v>9</v>
      </c>
      <c r="O12" s="30" t="s">
        <v>9</v>
      </c>
      <c r="P12" s="30" t="s">
        <v>9</v>
      </c>
      <c r="Q12" s="30" t="s">
        <v>9</v>
      </c>
      <c r="R12" s="30" t="s">
        <v>9</v>
      </c>
      <c r="S12" s="30">
        <v>-28</v>
      </c>
      <c r="T12" s="30">
        <v>-8</v>
      </c>
      <c r="U12" s="30">
        <v>-15</v>
      </c>
      <c r="V12" s="30" t="s">
        <v>9</v>
      </c>
      <c r="W12" s="7" t="s">
        <v>9</v>
      </c>
      <c r="X12" s="7" t="s">
        <v>9</v>
      </c>
      <c r="Y12" s="7">
        <f t="shared" si="5"/>
        <v>-110</v>
      </c>
      <c r="Z12" s="8">
        <f t="shared" si="0"/>
        <v>10</v>
      </c>
      <c r="AA12" s="8">
        <f t="shared" si="6"/>
        <v>2</v>
      </c>
      <c r="AB12" s="8">
        <f t="shared" si="7"/>
        <v>0</v>
      </c>
      <c r="AC12" s="8">
        <f t="shared" si="8"/>
        <v>8</v>
      </c>
      <c r="AE12">
        <f t="shared" si="1"/>
        <v>3</v>
      </c>
      <c r="AF12">
        <f t="shared" si="2"/>
        <v>7</v>
      </c>
      <c r="AG12">
        <f t="shared" si="3"/>
        <v>0</v>
      </c>
      <c r="AH12">
        <f t="shared" si="4"/>
        <v>0</v>
      </c>
      <c r="AI12">
        <f t="shared" si="9"/>
        <v>10</v>
      </c>
    </row>
    <row r="13" spans="1:35" x14ac:dyDescent="0.25">
      <c r="A13" s="31" t="s">
        <v>330</v>
      </c>
      <c r="B13" s="31" t="s">
        <v>510</v>
      </c>
      <c r="C13" s="33" t="s">
        <v>519</v>
      </c>
      <c r="D13" s="30"/>
      <c r="E13" s="30">
        <v>-12</v>
      </c>
      <c r="F13" s="30">
        <v>-9</v>
      </c>
      <c r="G13" s="30">
        <v>-20</v>
      </c>
      <c r="H13" s="30">
        <v>2</v>
      </c>
      <c r="I13" s="30">
        <v>4</v>
      </c>
      <c r="J13" s="30">
        <v>11</v>
      </c>
      <c r="K13" s="30" t="s">
        <v>9</v>
      </c>
      <c r="L13" s="30">
        <v>-37</v>
      </c>
      <c r="M13" s="30">
        <v>-18</v>
      </c>
      <c r="N13" s="30">
        <v>-2</v>
      </c>
      <c r="O13" s="30" t="s">
        <v>9</v>
      </c>
      <c r="P13" s="30" t="s">
        <v>9</v>
      </c>
      <c r="Q13" s="30">
        <v>-10</v>
      </c>
      <c r="R13" s="30" t="s">
        <v>9</v>
      </c>
      <c r="S13" s="30">
        <v>-16</v>
      </c>
      <c r="T13" s="30">
        <v>12</v>
      </c>
      <c r="U13" s="30">
        <v>-15</v>
      </c>
      <c r="V13" s="30" t="s">
        <v>9</v>
      </c>
      <c r="W13" s="7" t="s">
        <v>9</v>
      </c>
      <c r="X13" s="7" t="s">
        <v>9</v>
      </c>
      <c r="Y13" s="7">
        <f t="shared" si="5"/>
        <v>-110</v>
      </c>
      <c r="Z13" s="8">
        <f t="shared" si="0"/>
        <v>13</v>
      </c>
      <c r="AA13" s="8">
        <f t="shared" si="6"/>
        <v>4</v>
      </c>
      <c r="AB13" s="8">
        <f t="shared" si="7"/>
        <v>0</v>
      </c>
      <c r="AC13" s="8">
        <f t="shared" si="8"/>
        <v>9</v>
      </c>
      <c r="AE13">
        <f t="shared" si="1"/>
        <v>4</v>
      </c>
      <c r="AF13">
        <f t="shared" si="2"/>
        <v>9</v>
      </c>
      <c r="AG13">
        <f t="shared" si="3"/>
        <v>0</v>
      </c>
      <c r="AH13">
        <f t="shared" si="4"/>
        <v>0</v>
      </c>
      <c r="AI13">
        <f t="shared" si="9"/>
        <v>13</v>
      </c>
    </row>
    <row r="14" spans="1:35" x14ac:dyDescent="0.25">
      <c r="A14" s="31" t="s">
        <v>75</v>
      </c>
      <c r="B14" s="32" t="s">
        <v>459</v>
      </c>
      <c r="C14" s="33" t="s">
        <v>460</v>
      </c>
      <c r="D14" s="30"/>
      <c r="E14" s="30">
        <v>-12</v>
      </c>
      <c r="F14" s="30">
        <v>-3</v>
      </c>
      <c r="G14" s="30">
        <v>-4</v>
      </c>
      <c r="H14" s="30">
        <v>-6</v>
      </c>
      <c r="I14" s="30">
        <v>5</v>
      </c>
      <c r="J14" s="30">
        <v>0</v>
      </c>
      <c r="K14" s="30">
        <v>23</v>
      </c>
      <c r="L14" s="30">
        <v>3</v>
      </c>
      <c r="M14" s="30">
        <v>-1</v>
      </c>
      <c r="N14" s="30">
        <v>5</v>
      </c>
      <c r="O14" s="30">
        <v>5</v>
      </c>
      <c r="P14" s="30">
        <v>-11</v>
      </c>
      <c r="Q14" s="30">
        <v>11</v>
      </c>
      <c r="R14" s="30">
        <v>-13</v>
      </c>
      <c r="S14" s="30">
        <v>-18</v>
      </c>
      <c r="T14" s="30">
        <v>-10</v>
      </c>
      <c r="U14" s="30">
        <v>-10</v>
      </c>
      <c r="V14" s="30">
        <v>-1</v>
      </c>
      <c r="W14" s="7" t="s">
        <v>9</v>
      </c>
      <c r="X14" s="7" t="s">
        <v>9</v>
      </c>
      <c r="Y14" s="7">
        <f t="shared" si="5"/>
        <v>-37</v>
      </c>
      <c r="Z14" s="8">
        <f t="shared" si="0"/>
        <v>18</v>
      </c>
      <c r="AA14" s="8">
        <f t="shared" si="6"/>
        <v>6</v>
      </c>
      <c r="AB14" s="8">
        <f t="shared" si="7"/>
        <v>1</v>
      </c>
      <c r="AC14" s="8">
        <f t="shared" si="8"/>
        <v>11</v>
      </c>
      <c r="AE14">
        <f t="shared" si="1"/>
        <v>11</v>
      </c>
      <c r="AF14">
        <f t="shared" si="2"/>
        <v>7</v>
      </c>
      <c r="AG14">
        <f t="shared" si="3"/>
        <v>0</v>
      </c>
      <c r="AH14">
        <f t="shared" si="4"/>
        <v>0</v>
      </c>
      <c r="AI14">
        <f t="shared" si="9"/>
        <v>18</v>
      </c>
    </row>
    <row r="15" spans="1:35" x14ac:dyDescent="0.25">
      <c r="A15" s="29" t="s">
        <v>35</v>
      </c>
      <c r="B15" s="29" t="s">
        <v>36</v>
      </c>
      <c r="C15" s="33" t="s">
        <v>37</v>
      </c>
      <c r="D15" s="30"/>
      <c r="E15" s="30" t="s">
        <v>9</v>
      </c>
      <c r="F15" s="30" t="s">
        <v>9</v>
      </c>
      <c r="G15" s="30" t="s">
        <v>9</v>
      </c>
      <c r="H15" s="30">
        <v>17</v>
      </c>
      <c r="I15" s="30">
        <v>10</v>
      </c>
      <c r="J15" s="30">
        <v>0</v>
      </c>
      <c r="K15" s="30">
        <v>14</v>
      </c>
      <c r="L15" s="30">
        <v>18</v>
      </c>
      <c r="M15" s="30">
        <v>14</v>
      </c>
      <c r="N15" s="30">
        <v>4</v>
      </c>
      <c r="O15" s="30">
        <v>10</v>
      </c>
      <c r="P15" s="30">
        <v>10</v>
      </c>
      <c r="Q15" s="30">
        <v>-1</v>
      </c>
      <c r="R15" s="30">
        <v>3</v>
      </c>
      <c r="S15" s="30">
        <v>6</v>
      </c>
      <c r="T15" s="30">
        <v>12</v>
      </c>
      <c r="U15" s="30">
        <v>5</v>
      </c>
      <c r="V15" s="30">
        <v>-2</v>
      </c>
      <c r="W15" s="7" t="s">
        <v>9</v>
      </c>
      <c r="X15" s="7" t="s">
        <v>9</v>
      </c>
      <c r="Y15" s="7">
        <f t="shared" si="5"/>
        <v>120</v>
      </c>
      <c r="Z15" s="8">
        <f t="shared" si="0"/>
        <v>15</v>
      </c>
      <c r="AA15" s="8">
        <f t="shared" si="6"/>
        <v>12</v>
      </c>
      <c r="AB15" s="8">
        <f t="shared" si="7"/>
        <v>1</v>
      </c>
      <c r="AC15" s="8">
        <f t="shared" si="8"/>
        <v>2</v>
      </c>
      <c r="AE15">
        <f t="shared" si="1"/>
        <v>0</v>
      </c>
      <c r="AF15">
        <f t="shared" si="2"/>
        <v>0</v>
      </c>
      <c r="AG15">
        <f t="shared" si="3"/>
        <v>0</v>
      </c>
      <c r="AH15">
        <f t="shared" si="4"/>
        <v>15</v>
      </c>
      <c r="AI15">
        <f t="shared" si="9"/>
        <v>15</v>
      </c>
    </row>
    <row r="16" spans="1:35" x14ac:dyDescent="0.25">
      <c r="A16" s="31" t="s">
        <v>38</v>
      </c>
      <c r="B16" s="31" t="s">
        <v>39</v>
      </c>
      <c r="C16" s="33" t="s">
        <v>40</v>
      </c>
      <c r="D16" s="30"/>
      <c r="E16" s="30">
        <v>-15</v>
      </c>
      <c r="F16" s="30">
        <v>-5</v>
      </c>
      <c r="G16" s="30">
        <v>-21</v>
      </c>
      <c r="H16" s="30">
        <v>-8</v>
      </c>
      <c r="I16" s="30">
        <v>4</v>
      </c>
      <c r="J16" s="30">
        <v>8</v>
      </c>
      <c r="K16" s="30">
        <v>7</v>
      </c>
      <c r="L16" s="30">
        <v>-37</v>
      </c>
      <c r="M16" s="30">
        <v>2</v>
      </c>
      <c r="N16" s="30">
        <v>2</v>
      </c>
      <c r="O16" s="30" t="s">
        <v>9</v>
      </c>
      <c r="P16" s="30" t="s">
        <v>9</v>
      </c>
      <c r="Q16" s="30">
        <v>-14</v>
      </c>
      <c r="R16" s="30">
        <v>18</v>
      </c>
      <c r="S16" s="30">
        <v>-10</v>
      </c>
      <c r="T16" s="30">
        <v>0</v>
      </c>
      <c r="U16" s="30">
        <v>7</v>
      </c>
      <c r="V16" s="30" t="s">
        <v>9</v>
      </c>
      <c r="W16" s="7" t="s">
        <v>9</v>
      </c>
      <c r="X16" s="7" t="s">
        <v>9</v>
      </c>
      <c r="Y16" s="7">
        <f t="shared" si="5"/>
        <v>-62</v>
      </c>
      <c r="Z16" s="8">
        <f t="shared" si="0"/>
        <v>15</v>
      </c>
      <c r="AA16" s="8">
        <f t="shared" si="6"/>
        <v>7</v>
      </c>
      <c r="AB16" s="8">
        <f t="shared" si="7"/>
        <v>1</v>
      </c>
      <c r="AC16" s="8">
        <f t="shared" si="8"/>
        <v>7</v>
      </c>
      <c r="AE16">
        <f t="shared" si="1"/>
        <v>13</v>
      </c>
      <c r="AF16">
        <f t="shared" si="2"/>
        <v>0</v>
      </c>
      <c r="AG16">
        <f t="shared" si="3"/>
        <v>2</v>
      </c>
      <c r="AH16">
        <f t="shared" si="4"/>
        <v>0</v>
      </c>
      <c r="AI16">
        <f t="shared" si="9"/>
        <v>15</v>
      </c>
    </row>
    <row r="17" spans="1:35" x14ac:dyDescent="0.25">
      <c r="A17" s="31" t="s">
        <v>594</v>
      </c>
      <c r="B17" s="31" t="s">
        <v>566</v>
      </c>
      <c r="C17" s="33" t="s">
        <v>595</v>
      </c>
      <c r="D17" s="30"/>
      <c r="E17" s="30" t="s">
        <v>9</v>
      </c>
      <c r="F17" s="30">
        <v>-5</v>
      </c>
      <c r="G17" s="30" t="s">
        <v>9</v>
      </c>
      <c r="H17" s="30" t="s">
        <v>9</v>
      </c>
      <c r="I17" s="30" t="s">
        <v>9</v>
      </c>
      <c r="J17" s="30" t="s">
        <v>9</v>
      </c>
      <c r="K17" s="30" t="s">
        <v>9</v>
      </c>
      <c r="L17" s="30" t="s">
        <v>9</v>
      </c>
      <c r="M17" s="30">
        <v>-18</v>
      </c>
      <c r="N17" s="30" t="s">
        <v>9</v>
      </c>
      <c r="O17" s="30" t="s">
        <v>9</v>
      </c>
      <c r="P17" s="30" t="s">
        <v>9</v>
      </c>
      <c r="Q17" s="30" t="s">
        <v>9</v>
      </c>
      <c r="R17" s="30" t="s">
        <v>9</v>
      </c>
      <c r="S17" s="30" t="s">
        <v>9</v>
      </c>
      <c r="T17" s="30" t="s">
        <v>9</v>
      </c>
      <c r="U17" s="30">
        <v>7</v>
      </c>
      <c r="V17" s="30" t="s">
        <v>9</v>
      </c>
      <c r="W17" s="7" t="s">
        <v>9</v>
      </c>
      <c r="X17" s="7" t="s">
        <v>9</v>
      </c>
      <c r="Y17" s="7">
        <f t="shared" si="5"/>
        <v>-16</v>
      </c>
      <c r="Z17" s="8">
        <f t="shared" si="0"/>
        <v>3</v>
      </c>
      <c r="AA17" s="8">
        <f t="shared" si="6"/>
        <v>1</v>
      </c>
      <c r="AB17" s="8">
        <f t="shared" si="7"/>
        <v>0</v>
      </c>
      <c r="AC17" s="8">
        <f t="shared" si="8"/>
        <v>2</v>
      </c>
      <c r="AE17">
        <f t="shared" si="1"/>
        <v>0</v>
      </c>
      <c r="AF17">
        <f t="shared" si="2"/>
        <v>0</v>
      </c>
      <c r="AG17">
        <f t="shared" si="3"/>
        <v>0</v>
      </c>
      <c r="AH17">
        <f t="shared" si="4"/>
        <v>0</v>
      </c>
      <c r="AI17">
        <f t="shared" si="9"/>
        <v>0</v>
      </c>
    </row>
    <row r="18" spans="1:35" x14ac:dyDescent="0.25">
      <c r="A18" s="31" t="s">
        <v>135</v>
      </c>
      <c r="B18" s="31" t="s">
        <v>420</v>
      </c>
      <c r="C18" s="33" t="s">
        <v>295</v>
      </c>
      <c r="D18" s="30"/>
      <c r="E18" s="30">
        <v>4</v>
      </c>
      <c r="F18" s="30" t="s">
        <v>9</v>
      </c>
      <c r="G18" s="30">
        <v>-12</v>
      </c>
      <c r="H18" s="30">
        <v>2</v>
      </c>
      <c r="I18" s="30" t="s">
        <v>9</v>
      </c>
      <c r="J18" s="30" t="s">
        <v>9</v>
      </c>
      <c r="K18" s="30" t="s">
        <v>9</v>
      </c>
      <c r="L18" s="30" t="s">
        <v>9</v>
      </c>
      <c r="M18" s="30" t="s">
        <v>9</v>
      </c>
      <c r="N18" s="30">
        <v>-22</v>
      </c>
      <c r="O18" s="30" t="s">
        <v>9</v>
      </c>
      <c r="P18" s="30" t="s">
        <v>9</v>
      </c>
      <c r="Q18" s="30" t="s">
        <v>9</v>
      </c>
      <c r="R18" s="30" t="s">
        <v>9</v>
      </c>
      <c r="S18" s="30" t="s">
        <v>9</v>
      </c>
      <c r="T18" s="30" t="s">
        <v>9</v>
      </c>
      <c r="U18" s="30" t="s">
        <v>9</v>
      </c>
      <c r="V18" s="30" t="s">
        <v>9</v>
      </c>
      <c r="W18" s="7" t="s">
        <v>9</v>
      </c>
      <c r="X18" s="7" t="s">
        <v>9</v>
      </c>
      <c r="Y18" s="7">
        <f t="shared" si="5"/>
        <v>-28</v>
      </c>
      <c r="Z18" s="8">
        <f t="shared" si="0"/>
        <v>4</v>
      </c>
      <c r="AA18" s="8">
        <f t="shared" si="6"/>
        <v>2</v>
      </c>
      <c r="AB18" s="8">
        <f t="shared" si="7"/>
        <v>0</v>
      </c>
      <c r="AC18" s="8">
        <f t="shared" si="8"/>
        <v>2</v>
      </c>
      <c r="AE18">
        <f t="shared" si="1"/>
        <v>3</v>
      </c>
      <c r="AF18">
        <f t="shared" si="2"/>
        <v>0</v>
      </c>
      <c r="AG18">
        <f t="shared" si="3"/>
        <v>1</v>
      </c>
      <c r="AH18">
        <f t="shared" si="4"/>
        <v>0</v>
      </c>
      <c r="AI18">
        <f t="shared" si="9"/>
        <v>4</v>
      </c>
    </row>
    <row r="19" spans="1:35" x14ac:dyDescent="0.25">
      <c r="A19" s="31" t="s">
        <v>51</v>
      </c>
      <c r="B19" s="32" t="s">
        <v>226</v>
      </c>
      <c r="C19" s="33" t="s">
        <v>568</v>
      </c>
      <c r="D19" s="30"/>
      <c r="E19" s="30">
        <v>-12</v>
      </c>
      <c r="F19" s="30">
        <v>-9</v>
      </c>
      <c r="G19" s="30">
        <v>-20</v>
      </c>
      <c r="H19" s="30">
        <v>2</v>
      </c>
      <c r="I19" s="30">
        <v>14</v>
      </c>
      <c r="J19" s="30">
        <v>-16</v>
      </c>
      <c r="K19" s="30">
        <v>6</v>
      </c>
      <c r="L19" s="30">
        <v>-4</v>
      </c>
      <c r="M19" s="30">
        <v>-14</v>
      </c>
      <c r="N19" s="30">
        <v>-22</v>
      </c>
      <c r="O19" s="30">
        <v>-7</v>
      </c>
      <c r="P19" s="30">
        <v>1</v>
      </c>
      <c r="Q19" s="30">
        <v>-7</v>
      </c>
      <c r="R19" s="30">
        <v>18</v>
      </c>
      <c r="S19" s="30">
        <v>-28</v>
      </c>
      <c r="T19" s="30">
        <v>-8</v>
      </c>
      <c r="U19" s="30">
        <v>3</v>
      </c>
      <c r="V19" s="30" t="s">
        <v>9</v>
      </c>
      <c r="W19" s="7" t="s">
        <v>9</v>
      </c>
      <c r="X19" s="7" t="s">
        <v>9</v>
      </c>
      <c r="Y19" s="7">
        <f t="shared" si="5"/>
        <v>-103</v>
      </c>
      <c r="Z19" s="8">
        <f t="shared" si="0"/>
        <v>17</v>
      </c>
      <c r="AA19" s="8">
        <f t="shared" si="6"/>
        <v>6</v>
      </c>
      <c r="AB19" s="8">
        <f t="shared" si="7"/>
        <v>0</v>
      </c>
      <c r="AC19" s="8">
        <f t="shared" si="8"/>
        <v>11</v>
      </c>
      <c r="AE19">
        <f t="shared" si="1"/>
        <v>12</v>
      </c>
      <c r="AF19">
        <f t="shared" si="2"/>
        <v>0</v>
      </c>
      <c r="AG19">
        <f t="shared" si="3"/>
        <v>4</v>
      </c>
      <c r="AH19">
        <f t="shared" si="4"/>
        <v>1</v>
      </c>
      <c r="AI19">
        <f t="shared" si="9"/>
        <v>17</v>
      </c>
    </row>
    <row r="20" spans="1:35" x14ac:dyDescent="0.25">
      <c r="A20" s="31" t="s">
        <v>29</v>
      </c>
      <c r="B20" s="31" t="s">
        <v>302</v>
      </c>
      <c r="C20" s="33" t="s">
        <v>296</v>
      </c>
      <c r="D20" s="30"/>
      <c r="E20" s="30">
        <v>-13</v>
      </c>
      <c r="F20" s="30">
        <v>12</v>
      </c>
      <c r="G20" s="30">
        <v>5</v>
      </c>
      <c r="H20" s="30">
        <v>-3</v>
      </c>
      <c r="I20" s="30">
        <v>5</v>
      </c>
      <c r="J20" s="30">
        <v>-9</v>
      </c>
      <c r="K20" s="30">
        <v>10</v>
      </c>
      <c r="L20" s="30">
        <v>-5</v>
      </c>
      <c r="M20" s="30">
        <v>9</v>
      </c>
      <c r="N20" s="30" t="s">
        <v>9</v>
      </c>
      <c r="O20" s="30">
        <v>6</v>
      </c>
      <c r="P20" s="30">
        <v>6</v>
      </c>
      <c r="Q20" s="30">
        <v>-12</v>
      </c>
      <c r="R20" s="30">
        <v>-9</v>
      </c>
      <c r="S20" s="30">
        <v>-15</v>
      </c>
      <c r="T20" s="30">
        <v>3</v>
      </c>
      <c r="U20" s="30">
        <v>7</v>
      </c>
      <c r="V20" s="30">
        <v>-10</v>
      </c>
      <c r="W20" s="7" t="s">
        <v>9</v>
      </c>
      <c r="X20" s="7" t="s">
        <v>9</v>
      </c>
      <c r="Y20" s="7">
        <f t="shared" si="5"/>
        <v>-13</v>
      </c>
      <c r="Z20" s="8">
        <f t="shared" si="0"/>
        <v>17</v>
      </c>
      <c r="AA20" s="8">
        <f t="shared" si="6"/>
        <v>9</v>
      </c>
      <c r="AB20" s="8">
        <f t="shared" si="7"/>
        <v>0</v>
      </c>
      <c r="AC20" s="8">
        <f t="shared" si="8"/>
        <v>8</v>
      </c>
      <c r="AE20">
        <f t="shared" si="1"/>
        <v>0</v>
      </c>
      <c r="AF20">
        <f t="shared" si="2"/>
        <v>0</v>
      </c>
      <c r="AG20">
        <f t="shared" si="3"/>
        <v>0</v>
      </c>
      <c r="AH20">
        <f t="shared" si="4"/>
        <v>17</v>
      </c>
      <c r="AI20">
        <f t="shared" si="9"/>
        <v>17</v>
      </c>
    </row>
    <row r="21" spans="1:35" x14ac:dyDescent="0.25">
      <c r="A21" s="31" t="s">
        <v>51</v>
      </c>
      <c r="B21" s="31" t="s">
        <v>52</v>
      </c>
      <c r="C21" s="33" t="s">
        <v>53</v>
      </c>
      <c r="D21" s="30"/>
      <c r="E21" s="30">
        <v>5</v>
      </c>
      <c r="F21" s="30">
        <v>-14</v>
      </c>
      <c r="G21" s="30">
        <v>-2</v>
      </c>
      <c r="H21" s="30" t="s">
        <v>9</v>
      </c>
      <c r="I21" s="30" t="s">
        <v>9</v>
      </c>
      <c r="J21" s="30" t="s">
        <v>9</v>
      </c>
      <c r="K21" s="30" t="s">
        <v>9</v>
      </c>
      <c r="L21" s="30" t="s">
        <v>9</v>
      </c>
      <c r="M21" s="30" t="s">
        <v>9</v>
      </c>
      <c r="N21" s="30" t="s">
        <v>9</v>
      </c>
      <c r="O21" s="30" t="s">
        <v>9</v>
      </c>
      <c r="P21" s="30" t="s">
        <v>9</v>
      </c>
      <c r="Q21" s="30" t="s">
        <v>9</v>
      </c>
      <c r="R21" s="30" t="s">
        <v>9</v>
      </c>
      <c r="S21" s="30" t="s">
        <v>9</v>
      </c>
      <c r="T21" s="30" t="s">
        <v>9</v>
      </c>
      <c r="U21" s="30" t="s">
        <v>9</v>
      </c>
      <c r="V21" s="30" t="s">
        <v>9</v>
      </c>
      <c r="W21" s="7" t="s">
        <v>9</v>
      </c>
      <c r="X21" s="7" t="s">
        <v>9</v>
      </c>
      <c r="Y21" s="7">
        <f t="shared" si="5"/>
        <v>-11</v>
      </c>
      <c r="Z21" s="8">
        <f t="shared" si="0"/>
        <v>3</v>
      </c>
      <c r="AA21" s="8">
        <f t="shared" si="6"/>
        <v>1</v>
      </c>
      <c r="AB21" s="8">
        <f t="shared" si="7"/>
        <v>0</v>
      </c>
      <c r="AC21" s="8">
        <f t="shared" si="8"/>
        <v>2</v>
      </c>
      <c r="AE21">
        <f t="shared" si="1"/>
        <v>1</v>
      </c>
      <c r="AF21">
        <f t="shared" si="2"/>
        <v>1</v>
      </c>
      <c r="AG21">
        <f t="shared" si="3"/>
        <v>0</v>
      </c>
      <c r="AH21">
        <f t="shared" si="4"/>
        <v>1</v>
      </c>
      <c r="AI21">
        <f t="shared" si="9"/>
        <v>3</v>
      </c>
    </row>
    <row r="22" spans="1:35" x14ac:dyDescent="0.25">
      <c r="A22" s="29" t="s">
        <v>372</v>
      </c>
      <c r="B22" s="29" t="s">
        <v>569</v>
      </c>
      <c r="C22" s="33" t="s">
        <v>570</v>
      </c>
      <c r="D22" s="30"/>
      <c r="E22" s="30" t="s">
        <v>9</v>
      </c>
      <c r="F22" s="30" t="s">
        <v>9</v>
      </c>
      <c r="G22" s="30" t="s">
        <v>9</v>
      </c>
      <c r="H22" s="30">
        <v>2</v>
      </c>
      <c r="I22" s="30">
        <v>14</v>
      </c>
      <c r="J22" s="30">
        <v>4</v>
      </c>
      <c r="K22" s="30">
        <v>4</v>
      </c>
      <c r="L22" s="30">
        <v>-37</v>
      </c>
      <c r="M22" s="30" t="s">
        <v>9</v>
      </c>
      <c r="N22" s="30" t="s">
        <v>9</v>
      </c>
      <c r="O22" s="30" t="s">
        <v>9</v>
      </c>
      <c r="P22" s="30" t="s">
        <v>9</v>
      </c>
      <c r="Q22" s="30">
        <v>-10</v>
      </c>
      <c r="R22" s="30">
        <v>18</v>
      </c>
      <c r="S22" s="30">
        <v>-10</v>
      </c>
      <c r="T22" s="30">
        <v>0</v>
      </c>
      <c r="U22" s="30">
        <v>-9</v>
      </c>
      <c r="V22" s="30" t="s">
        <v>9</v>
      </c>
      <c r="W22" s="7" t="s">
        <v>9</v>
      </c>
      <c r="X22" s="7" t="s">
        <v>9</v>
      </c>
      <c r="Y22" s="7">
        <f t="shared" si="5"/>
        <v>-24</v>
      </c>
      <c r="Z22" s="8">
        <f t="shared" si="0"/>
        <v>10</v>
      </c>
      <c r="AA22" s="8">
        <f t="shared" si="6"/>
        <v>5</v>
      </c>
      <c r="AB22" s="8">
        <f t="shared" si="7"/>
        <v>1</v>
      </c>
      <c r="AC22" s="8">
        <f t="shared" si="8"/>
        <v>4</v>
      </c>
      <c r="AE22">
        <f t="shared" si="1"/>
        <v>0</v>
      </c>
      <c r="AF22">
        <f t="shared" si="2"/>
        <v>0</v>
      </c>
      <c r="AG22">
        <f t="shared" si="3"/>
        <v>6</v>
      </c>
      <c r="AH22">
        <f t="shared" si="4"/>
        <v>4</v>
      </c>
      <c r="AI22">
        <f t="shared" si="9"/>
        <v>10</v>
      </c>
    </row>
    <row r="23" spans="1:35" x14ac:dyDescent="0.25">
      <c r="A23" s="32" t="s">
        <v>48</v>
      </c>
      <c r="B23" s="32" t="s">
        <v>571</v>
      </c>
      <c r="C23" s="33" t="s">
        <v>572</v>
      </c>
      <c r="D23" s="30"/>
      <c r="E23" s="30" t="s">
        <v>9</v>
      </c>
      <c r="F23" s="30" t="s">
        <v>9</v>
      </c>
      <c r="G23" s="30" t="s">
        <v>9</v>
      </c>
      <c r="H23" s="30" t="s">
        <v>9</v>
      </c>
      <c r="I23" s="30">
        <v>14</v>
      </c>
      <c r="J23" s="30">
        <v>-7</v>
      </c>
      <c r="K23" s="30">
        <v>6</v>
      </c>
      <c r="L23" s="30">
        <v>-18</v>
      </c>
      <c r="M23" s="30">
        <v>2</v>
      </c>
      <c r="N23" s="30">
        <v>2</v>
      </c>
      <c r="O23" s="30" t="s">
        <v>9</v>
      </c>
      <c r="P23" s="30" t="s">
        <v>9</v>
      </c>
      <c r="Q23" s="30" t="s">
        <v>9</v>
      </c>
      <c r="R23" s="30" t="s">
        <v>9</v>
      </c>
      <c r="S23" s="30">
        <v>-2</v>
      </c>
      <c r="T23" s="30" t="s">
        <v>9</v>
      </c>
      <c r="U23" s="30" t="s">
        <v>9</v>
      </c>
      <c r="V23" s="30" t="s">
        <v>9</v>
      </c>
      <c r="W23" s="7" t="s">
        <v>9</v>
      </c>
      <c r="X23" s="7" t="s">
        <v>9</v>
      </c>
      <c r="Y23" s="7">
        <f t="shared" si="5"/>
        <v>-3</v>
      </c>
      <c r="Z23" s="8">
        <f t="shared" si="0"/>
        <v>7</v>
      </c>
      <c r="AA23" s="8">
        <f t="shared" si="6"/>
        <v>4</v>
      </c>
      <c r="AB23" s="8">
        <f t="shared" si="7"/>
        <v>0</v>
      </c>
      <c r="AC23" s="8">
        <f t="shared" si="8"/>
        <v>3</v>
      </c>
      <c r="AE23">
        <f t="shared" si="1"/>
        <v>1</v>
      </c>
      <c r="AF23">
        <f t="shared" si="2"/>
        <v>3</v>
      </c>
      <c r="AG23">
        <f t="shared" si="3"/>
        <v>2</v>
      </c>
      <c r="AH23">
        <f t="shared" si="4"/>
        <v>1</v>
      </c>
      <c r="AI23">
        <f t="shared" si="9"/>
        <v>7</v>
      </c>
    </row>
    <row r="24" spans="1:35" x14ac:dyDescent="0.25">
      <c r="A24" s="29" t="s">
        <v>481</v>
      </c>
      <c r="B24" s="29" t="s">
        <v>573</v>
      </c>
      <c r="C24" s="33" t="s">
        <v>574</v>
      </c>
      <c r="D24" s="30"/>
      <c r="E24" s="30" t="s">
        <v>9</v>
      </c>
      <c r="F24" s="30">
        <v>4</v>
      </c>
      <c r="G24" s="30" t="s">
        <v>9</v>
      </c>
      <c r="H24" s="30" t="s">
        <v>9</v>
      </c>
      <c r="I24" s="30">
        <v>14</v>
      </c>
      <c r="J24" s="30" t="s">
        <v>9</v>
      </c>
      <c r="K24" s="30" t="s">
        <v>9</v>
      </c>
      <c r="L24" s="30">
        <v>-3</v>
      </c>
      <c r="M24" s="30" t="s">
        <v>9</v>
      </c>
      <c r="N24" s="30" t="s">
        <v>9</v>
      </c>
      <c r="O24" s="30" t="s">
        <v>9</v>
      </c>
      <c r="P24" s="30" t="s">
        <v>9</v>
      </c>
      <c r="Q24" s="30" t="s">
        <v>9</v>
      </c>
      <c r="R24" s="30" t="s">
        <v>9</v>
      </c>
      <c r="S24" s="30" t="s">
        <v>9</v>
      </c>
      <c r="T24" s="30" t="s">
        <v>9</v>
      </c>
      <c r="U24" s="30">
        <v>-14</v>
      </c>
      <c r="V24" s="30" t="s">
        <v>9</v>
      </c>
      <c r="W24" s="7" t="s">
        <v>9</v>
      </c>
      <c r="X24" s="7" t="s">
        <v>9</v>
      </c>
      <c r="Y24" s="7">
        <f t="shared" si="5"/>
        <v>1</v>
      </c>
      <c r="Z24" s="8">
        <f t="shared" si="0"/>
        <v>4</v>
      </c>
      <c r="AA24" s="8">
        <f t="shared" si="6"/>
        <v>2</v>
      </c>
      <c r="AB24" s="8">
        <f t="shared" si="7"/>
        <v>0</v>
      </c>
      <c r="AC24" s="8">
        <f t="shared" si="8"/>
        <v>2</v>
      </c>
      <c r="AE24">
        <f t="shared" si="1"/>
        <v>4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9"/>
        <v>4</v>
      </c>
    </row>
    <row r="25" spans="1:35" x14ac:dyDescent="0.25">
      <c r="A25" s="29" t="s">
        <v>468</v>
      </c>
      <c r="B25" s="29" t="s">
        <v>62</v>
      </c>
      <c r="C25" s="33" t="s">
        <v>469</v>
      </c>
      <c r="D25" s="30"/>
      <c r="E25" s="30" t="s">
        <v>9</v>
      </c>
      <c r="F25" s="30" t="s">
        <v>9</v>
      </c>
      <c r="G25" s="30" t="s">
        <v>9</v>
      </c>
      <c r="H25" s="30" t="s">
        <v>9</v>
      </c>
      <c r="I25" s="30" t="s">
        <v>9</v>
      </c>
      <c r="J25" s="30" t="s">
        <v>9</v>
      </c>
      <c r="K25" s="30">
        <v>10</v>
      </c>
      <c r="L25" s="30" t="s">
        <v>9</v>
      </c>
      <c r="M25" s="30" t="s">
        <v>9</v>
      </c>
      <c r="N25" s="30">
        <v>11</v>
      </c>
      <c r="O25" s="30">
        <v>6</v>
      </c>
      <c r="P25" s="30">
        <v>6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30">
        <v>-10</v>
      </c>
      <c r="W25" s="7" t="s">
        <v>9</v>
      </c>
      <c r="X25" s="7" t="s">
        <v>9</v>
      </c>
      <c r="Y25" s="7">
        <f t="shared" si="5"/>
        <v>23</v>
      </c>
      <c r="Z25" s="8">
        <f t="shared" si="0"/>
        <v>5</v>
      </c>
      <c r="AA25" s="8">
        <f t="shared" si="6"/>
        <v>4</v>
      </c>
      <c r="AB25" s="8">
        <f t="shared" si="7"/>
        <v>0</v>
      </c>
      <c r="AC25" s="8">
        <f t="shared" si="8"/>
        <v>1</v>
      </c>
      <c r="AE25">
        <f t="shared" si="1"/>
        <v>3</v>
      </c>
      <c r="AF25">
        <f t="shared" si="2"/>
        <v>2</v>
      </c>
      <c r="AG25">
        <f t="shared" si="3"/>
        <v>0</v>
      </c>
      <c r="AH25">
        <f t="shared" si="4"/>
        <v>0</v>
      </c>
      <c r="AI25">
        <f t="shared" si="9"/>
        <v>5</v>
      </c>
    </row>
    <row r="26" spans="1:35" x14ac:dyDescent="0.25">
      <c r="A26" s="29" t="s">
        <v>427</v>
      </c>
      <c r="B26" s="29" t="s">
        <v>62</v>
      </c>
      <c r="C26" s="33" t="s">
        <v>428</v>
      </c>
      <c r="D26" s="30"/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>
        <v>-2</v>
      </c>
      <c r="N26" s="30">
        <v>-22</v>
      </c>
      <c r="O26" s="30">
        <v>-20</v>
      </c>
      <c r="P26" s="30">
        <v>4</v>
      </c>
      <c r="Q26" s="30" t="s">
        <v>9</v>
      </c>
      <c r="R26" s="30">
        <v>17</v>
      </c>
      <c r="S26" s="30" t="s">
        <v>9</v>
      </c>
      <c r="T26" s="30">
        <v>3</v>
      </c>
      <c r="U26" s="30" t="s">
        <v>9</v>
      </c>
      <c r="V26" s="30">
        <v>6</v>
      </c>
      <c r="W26" s="7" t="s">
        <v>9</v>
      </c>
      <c r="X26" s="7" t="s">
        <v>9</v>
      </c>
      <c r="Y26" s="7">
        <f t="shared" si="5"/>
        <v>-14</v>
      </c>
      <c r="Z26" s="8">
        <f t="shared" si="0"/>
        <v>7</v>
      </c>
      <c r="AA26" s="8">
        <f t="shared" si="6"/>
        <v>4</v>
      </c>
      <c r="AB26" s="8">
        <f t="shared" si="7"/>
        <v>0</v>
      </c>
      <c r="AC26" s="8">
        <f t="shared" si="8"/>
        <v>3</v>
      </c>
      <c r="AE26">
        <f t="shared" si="1"/>
        <v>0</v>
      </c>
      <c r="AF26">
        <f t="shared" si="2"/>
        <v>3</v>
      </c>
      <c r="AG26">
        <f t="shared" si="3"/>
        <v>4</v>
      </c>
      <c r="AH26">
        <f t="shared" si="4"/>
        <v>0</v>
      </c>
      <c r="AI26">
        <f t="shared" si="9"/>
        <v>7</v>
      </c>
    </row>
    <row r="27" spans="1:35" x14ac:dyDescent="0.25">
      <c r="A27" s="31" t="s">
        <v>46</v>
      </c>
      <c r="B27" s="32" t="s">
        <v>62</v>
      </c>
      <c r="C27" s="33" t="s">
        <v>63</v>
      </c>
      <c r="D27" s="30"/>
      <c r="E27" s="30" t="s">
        <v>9</v>
      </c>
      <c r="F27" s="30" t="s">
        <v>9</v>
      </c>
      <c r="G27" s="30" t="s">
        <v>9</v>
      </c>
      <c r="H27" s="30" t="s">
        <v>9</v>
      </c>
      <c r="I27" s="30" t="s">
        <v>9</v>
      </c>
      <c r="J27" s="30">
        <v>2</v>
      </c>
      <c r="K27" s="30">
        <v>0</v>
      </c>
      <c r="L27" s="30" t="s">
        <v>9</v>
      </c>
      <c r="M27" s="30" t="s">
        <v>9</v>
      </c>
      <c r="N27" s="30" t="s">
        <v>9</v>
      </c>
      <c r="O27" s="30">
        <v>5</v>
      </c>
      <c r="P27" s="30">
        <v>7</v>
      </c>
      <c r="Q27" s="30">
        <v>-12</v>
      </c>
      <c r="R27" s="30">
        <v>-9</v>
      </c>
      <c r="S27" s="30">
        <v>-15</v>
      </c>
      <c r="T27" s="30">
        <v>-5</v>
      </c>
      <c r="U27" s="30">
        <v>13</v>
      </c>
      <c r="V27" s="30">
        <v>5</v>
      </c>
      <c r="W27" s="7" t="s">
        <v>9</v>
      </c>
      <c r="X27" s="7" t="s">
        <v>9</v>
      </c>
      <c r="Y27" s="7">
        <f t="shared" si="5"/>
        <v>-9</v>
      </c>
      <c r="Z27" s="8">
        <f t="shared" si="0"/>
        <v>10</v>
      </c>
      <c r="AA27" s="8">
        <f t="shared" si="6"/>
        <v>5</v>
      </c>
      <c r="AB27" s="8">
        <f t="shared" si="7"/>
        <v>1</v>
      </c>
      <c r="AC27" s="8">
        <f t="shared" si="8"/>
        <v>4</v>
      </c>
      <c r="AE27">
        <f t="shared" si="1"/>
        <v>0</v>
      </c>
      <c r="AF27">
        <f t="shared" si="2"/>
        <v>5</v>
      </c>
      <c r="AG27">
        <f t="shared" si="3"/>
        <v>5</v>
      </c>
      <c r="AH27">
        <f t="shared" si="4"/>
        <v>0</v>
      </c>
      <c r="AI27">
        <f t="shared" si="9"/>
        <v>10</v>
      </c>
    </row>
    <row r="28" spans="1:35" x14ac:dyDescent="0.25">
      <c r="A28" s="31" t="s">
        <v>64</v>
      </c>
      <c r="B28" s="32" t="s">
        <v>62</v>
      </c>
      <c r="C28" s="33" t="s">
        <v>65</v>
      </c>
      <c r="D28" s="30"/>
      <c r="E28" s="30" t="s">
        <v>9</v>
      </c>
      <c r="F28" s="30" t="s">
        <v>9</v>
      </c>
      <c r="G28" s="30" t="s">
        <v>9</v>
      </c>
      <c r="H28" s="30" t="s">
        <v>9</v>
      </c>
      <c r="I28" s="30" t="s">
        <v>9</v>
      </c>
      <c r="J28" s="30" t="s">
        <v>9</v>
      </c>
      <c r="K28" s="30">
        <v>0</v>
      </c>
      <c r="L28" s="30" t="s">
        <v>9</v>
      </c>
      <c r="M28" s="30" t="s">
        <v>9</v>
      </c>
      <c r="N28" s="30" t="s">
        <v>9</v>
      </c>
      <c r="O28" s="30">
        <v>-20</v>
      </c>
      <c r="P28" s="30">
        <v>4</v>
      </c>
      <c r="Q28" s="30">
        <v>28</v>
      </c>
      <c r="R28" s="30" t="s">
        <v>9</v>
      </c>
      <c r="S28" s="30" t="s">
        <v>9</v>
      </c>
      <c r="T28" s="30">
        <v>5</v>
      </c>
      <c r="U28" s="30">
        <v>13</v>
      </c>
      <c r="V28" s="30">
        <v>5</v>
      </c>
      <c r="W28" s="7" t="s">
        <v>9</v>
      </c>
      <c r="X28" s="7" t="s">
        <v>9</v>
      </c>
      <c r="Y28" s="7">
        <f t="shared" si="5"/>
        <v>35</v>
      </c>
      <c r="Z28" s="8">
        <f t="shared" si="0"/>
        <v>7</v>
      </c>
      <c r="AA28" s="8">
        <f t="shared" si="6"/>
        <v>5</v>
      </c>
      <c r="AB28" s="8">
        <f t="shared" si="7"/>
        <v>1</v>
      </c>
      <c r="AC28" s="8">
        <f t="shared" si="8"/>
        <v>1</v>
      </c>
      <c r="AE28">
        <f t="shared" si="1"/>
        <v>0</v>
      </c>
      <c r="AF28">
        <f t="shared" si="2"/>
        <v>0</v>
      </c>
      <c r="AG28">
        <f t="shared" si="3"/>
        <v>0</v>
      </c>
      <c r="AH28">
        <f t="shared" si="4"/>
        <v>7</v>
      </c>
      <c r="AI28">
        <f t="shared" si="9"/>
        <v>7</v>
      </c>
    </row>
    <row r="29" spans="1:35" x14ac:dyDescent="0.25">
      <c r="A29" s="31" t="s">
        <v>313</v>
      </c>
      <c r="B29" s="31" t="s">
        <v>314</v>
      </c>
      <c r="C29" s="33" t="s">
        <v>130</v>
      </c>
      <c r="D29" s="30"/>
      <c r="E29" s="30">
        <v>-2</v>
      </c>
      <c r="F29" s="30">
        <v>-14</v>
      </c>
      <c r="G29" s="30">
        <v>6</v>
      </c>
      <c r="H29" s="30">
        <v>-21</v>
      </c>
      <c r="I29" s="30">
        <v>4</v>
      </c>
      <c r="J29" s="30">
        <v>0</v>
      </c>
      <c r="K29" s="30">
        <v>23</v>
      </c>
      <c r="L29" s="30">
        <v>3</v>
      </c>
      <c r="M29" s="30">
        <v>-1</v>
      </c>
      <c r="N29" s="30">
        <v>5</v>
      </c>
      <c r="O29" s="30">
        <v>5</v>
      </c>
      <c r="P29" s="30">
        <v>-11</v>
      </c>
      <c r="Q29" s="30">
        <v>11</v>
      </c>
      <c r="R29" s="30">
        <v>-13</v>
      </c>
      <c r="S29" s="30">
        <v>-18</v>
      </c>
      <c r="T29" s="30">
        <v>-10</v>
      </c>
      <c r="U29" s="30" t="s">
        <v>9</v>
      </c>
      <c r="V29" s="30">
        <v>-1</v>
      </c>
      <c r="W29" s="7" t="s">
        <v>9</v>
      </c>
      <c r="X29" s="7" t="s">
        <v>9</v>
      </c>
      <c r="Y29" s="7">
        <f t="shared" si="5"/>
        <v>-34</v>
      </c>
      <c r="Z29" s="8">
        <f t="shared" si="0"/>
        <v>17</v>
      </c>
      <c r="AA29" s="8">
        <f t="shared" si="6"/>
        <v>7</v>
      </c>
      <c r="AB29" s="8">
        <f t="shared" si="7"/>
        <v>1</v>
      </c>
      <c r="AC29" s="8">
        <f t="shared" si="8"/>
        <v>9</v>
      </c>
      <c r="AE29">
        <f t="shared" si="1"/>
        <v>4</v>
      </c>
      <c r="AF29">
        <f t="shared" si="2"/>
        <v>10</v>
      </c>
      <c r="AG29">
        <f t="shared" si="3"/>
        <v>3</v>
      </c>
      <c r="AH29">
        <f t="shared" si="4"/>
        <v>0</v>
      </c>
      <c r="AI29">
        <f t="shared" si="9"/>
        <v>17</v>
      </c>
    </row>
    <row r="30" spans="1:35" x14ac:dyDescent="0.25">
      <c r="A30" s="31" t="s">
        <v>143</v>
      </c>
      <c r="B30" s="31" t="s">
        <v>67</v>
      </c>
      <c r="C30" s="33" t="s">
        <v>521</v>
      </c>
      <c r="D30" s="30"/>
      <c r="E30" s="30" t="s">
        <v>9</v>
      </c>
      <c r="F30" s="30" t="s">
        <v>9</v>
      </c>
      <c r="G30" s="30" t="s">
        <v>9</v>
      </c>
      <c r="H30" s="30" t="s">
        <v>9</v>
      </c>
      <c r="I30" s="30" t="s">
        <v>9</v>
      </c>
      <c r="J30" s="30" t="s">
        <v>9</v>
      </c>
      <c r="K30" s="30">
        <v>8</v>
      </c>
      <c r="L30" s="30" t="s">
        <v>9</v>
      </c>
      <c r="M30" s="30">
        <v>14</v>
      </c>
      <c r="N30" s="30">
        <v>4</v>
      </c>
      <c r="O30" s="30">
        <v>10</v>
      </c>
      <c r="P30" s="30">
        <v>10</v>
      </c>
      <c r="Q30" s="30" t="s">
        <v>9</v>
      </c>
      <c r="R30" s="30" t="s">
        <v>9</v>
      </c>
      <c r="S30" s="30" t="s">
        <v>9</v>
      </c>
      <c r="T30" s="30" t="s">
        <v>9</v>
      </c>
      <c r="U30" s="30" t="s">
        <v>9</v>
      </c>
      <c r="V30" s="30">
        <v>6</v>
      </c>
      <c r="W30" s="7" t="s">
        <v>9</v>
      </c>
      <c r="X30" s="7" t="s">
        <v>9</v>
      </c>
      <c r="Y30" s="7">
        <f t="shared" si="5"/>
        <v>52</v>
      </c>
      <c r="Z30" s="8">
        <f t="shared" si="0"/>
        <v>6</v>
      </c>
      <c r="AA30" s="8">
        <f t="shared" si="6"/>
        <v>6</v>
      </c>
      <c r="AB30" s="8">
        <f t="shared" si="7"/>
        <v>0</v>
      </c>
      <c r="AC30" s="8">
        <f t="shared" si="8"/>
        <v>0</v>
      </c>
      <c r="AE30">
        <f t="shared" si="1"/>
        <v>4</v>
      </c>
      <c r="AF30">
        <f t="shared" si="2"/>
        <v>2</v>
      </c>
      <c r="AG30">
        <f t="shared" si="3"/>
        <v>0</v>
      </c>
      <c r="AH30">
        <f t="shared" si="4"/>
        <v>0</v>
      </c>
      <c r="AI30">
        <f t="shared" si="9"/>
        <v>6</v>
      </c>
    </row>
    <row r="31" spans="1:35" x14ac:dyDescent="0.25">
      <c r="A31" s="32" t="s">
        <v>575</v>
      </c>
      <c r="B31" s="32" t="s">
        <v>305</v>
      </c>
      <c r="C31" s="33" t="s">
        <v>576</v>
      </c>
      <c r="D31" s="30"/>
      <c r="E31" s="30" t="s">
        <v>9</v>
      </c>
      <c r="F31" s="30" t="s">
        <v>9</v>
      </c>
      <c r="G31" s="30" t="s">
        <v>9</v>
      </c>
      <c r="H31" s="30" t="s">
        <v>9</v>
      </c>
      <c r="I31" s="30" t="s">
        <v>9</v>
      </c>
      <c r="J31" s="30" t="s">
        <v>9</v>
      </c>
      <c r="K31" s="30" t="s">
        <v>9</v>
      </c>
      <c r="L31" s="30" t="s">
        <v>9</v>
      </c>
      <c r="M31" s="30" t="s">
        <v>9</v>
      </c>
      <c r="N31" s="30">
        <v>-22</v>
      </c>
      <c r="O31" s="30" t="s">
        <v>9</v>
      </c>
      <c r="P31" s="30" t="s">
        <v>9</v>
      </c>
      <c r="Q31" s="30" t="s">
        <v>9</v>
      </c>
      <c r="R31" s="30" t="s">
        <v>9</v>
      </c>
      <c r="S31" s="30" t="s">
        <v>9</v>
      </c>
      <c r="T31" s="30" t="s">
        <v>9</v>
      </c>
      <c r="U31" s="30" t="s">
        <v>9</v>
      </c>
      <c r="V31" s="30" t="s">
        <v>9</v>
      </c>
      <c r="W31" s="7" t="s">
        <v>9</v>
      </c>
      <c r="X31" s="7" t="s">
        <v>9</v>
      </c>
      <c r="Y31" s="7">
        <f t="shared" si="5"/>
        <v>-22</v>
      </c>
      <c r="Z31" s="8">
        <f t="shared" si="0"/>
        <v>1</v>
      </c>
      <c r="AA31" s="8">
        <f t="shared" si="6"/>
        <v>0</v>
      </c>
      <c r="AB31" s="8">
        <f t="shared" si="7"/>
        <v>0</v>
      </c>
      <c r="AC31" s="8">
        <f t="shared" si="8"/>
        <v>1</v>
      </c>
      <c r="AE31">
        <f t="shared" si="1"/>
        <v>0</v>
      </c>
      <c r="AF31">
        <f t="shared" si="2"/>
        <v>1</v>
      </c>
      <c r="AG31">
        <f t="shared" si="3"/>
        <v>0</v>
      </c>
      <c r="AH31">
        <f t="shared" si="4"/>
        <v>0</v>
      </c>
      <c r="AI31">
        <f t="shared" si="9"/>
        <v>1</v>
      </c>
    </row>
    <row r="32" spans="1:35" x14ac:dyDescent="0.25">
      <c r="A32" s="32" t="s">
        <v>368</v>
      </c>
      <c r="B32" s="32" t="s">
        <v>500</v>
      </c>
      <c r="C32" s="33" t="s">
        <v>487</v>
      </c>
      <c r="D32" s="30"/>
      <c r="E32" s="30">
        <v>-12</v>
      </c>
      <c r="F32" s="30">
        <v>-9</v>
      </c>
      <c r="G32" s="30">
        <v>-2</v>
      </c>
      <c r="H32" s="30">
        <v>-6</v>
      </c>
      <c r="I32" s="30">
        <v>-14</v>
      </c>
      <c r="J32" s="30">
        <v>8</v>
      </c>
      <c r="K32" s="30">
        <v>7</v>
      </c>
      <c r="L32" s="30">
        <v>-13</v>
      </c>
      <c r="M32" s="30">
        <v>-4</v>
      </c>
      <c r="N32" s="30">
        <v>14</v>
      </c>
      <c r="O32" s="30">
        <v>19</v>
      </c>
      <c r="P32" s="30">
        <v>5</v>
      </c>
      <c r="Q32" s="30">
        <v>4</v>
      </c>
      <c r="R32" s="30">
        <v>-4</v>
      </c>
      <c r="S32" s="30">
        <v>-2</v>
      </c>
      <c r="T32" s="30">
        <v>0</v>
      </c>
      <c r="U32" s="30">
        <v>7</v>
      </c>
      <c r="V32" s="30" t="s">
        <v>9</v>
      </c>
      <c r="W32" s="7" t="s">
        <v>9</v>
      </c>
      <c r="X32" s="7" t="s">
        <v>9</v>
      </c>
      <c r="Y32" s="7">
        <f t="shared" si="5"/>
        <v>-2</v>
      </c>
      <c r="Z32" s="8">
        <f t="shared" si="0"/>
        <v>17</v>
      </c>
      <c r="AA32" s="8">
        <f t="shared" si="6"/>
        <v>7</v>
      </c>
      <c r="AB32" s="8">
        <f t="shared" si="7"/>
        <v>1</v>
      </c>
      <c r="AC32" s="8">
        <f t="shared" si="8"/>
        <v>9</v>
      </c>
      <c r="AE32">
        <f t="shared" si="1"/>
        <v>0</v>
      </c>
      <c r="AF32">
        <f t="shared" si="2"/>
        <v>14</v>
      </c>
      <c r="AG32">
        <f t="shared" si="3"/>
        <v>3</v>
      </c>
      <c r="AH32">
        <f t="shared" si="4"/>
        <v>0</v>
      </c>
      <c r="AI32">
        <f t="shared" si="9"/>
        <v>17</v>
      </c>
    </row>
    <row r="33" spans="1:35" x14ac:dyDescent="0.25">
      <c r="A33" s="29" t="s">
        <v>577</v>
      </c>
      <c r="B33" s="29" t="s">
        <v>578</v>
      </c>
      <c r="C33" s="33" t="s">
        <v>579</v>
      </c>
      <c r="D33" s="30"/>
      <c r="E33" s="30" t="s">
        <v>9</v>
      </c>
      <c r="F33" s="30" t="s">
        <v>9</v>
      </c>
      <c r="G33" s="30" t="s">
        <v>9</v>
      </c>
      <c r="H33" s="30" t="s">
        <v>9</v>
      </c>
      <c r="I33" s="30" t="s">
        <v>9</v>
      </c>
      <c r="J33" s="30" t="s">
        <v>9</v>
      </c>
      <c r="K33" s="30">
        <v>8</v>
      </c>
      <c r="L33" s="30" t="s">
        <v>9</v>
      </c>
      <c r="M33" s="30">
        <v>-18</v>
      </c>
      <c r="N33" s="30">
        <v>14</v>
      </c>
      <c r="O33" s="30">
        <v>13</v>
      </c>
      <c r="P33" s="30">
        <v>-7</v>
      </c>
      <c r="Q33" s="30">
        <v>-10</v>
      </c>
      <c r="R33" s="30" t="s">
        <v>9</v>
      </c>
      <c r="S33" s="30" t="s">
        <v>9</v>
      </c>
      <c r="T33" s="30" t="s">
        <v>9</v>
      </c>
      <c r="U33" s="30" t="s">
        <v>9</v>
      </c>
      <c r="V33" s="30" t="s">
        <v>9</v>
      </c>
      <c r="W33" s="7" t="s">
        <v>9</v>
      </c>
      <c r="X33" s="7" t="s">
        <v>9</v>
      </c>
      <c r="Y33" s="7">
        <f t="shared" si="5"/>
        <v>0</v>
      </c>
      <c r="Z33" s="8">
        <f t="shared" si="0"/>
        <v>6</v>
      </c>
      <c r="AA33" s="8">
        <f t="shared" si="6"/>
        <v>3</v>
      </c>
      <c r="AB33" s="8">
        <f t="shared" si="7"/>
        <v>0</v>
      </c>
      <c r="AC33" s="8">
        <f t="shared" si="8"/>
        <v>3</v>
      </c>
      <c r="AE33">
        <f t="shared" si="1"/>
        <v>4</v>
      </c>
      <c r="AF33">
        <f t="shared" si="2"/>
        <v>1</v>
      </c>
      <c r="AG33">
        <f t="shared" si="3"/>
        <v>0</v>
      </c>
      <c r="AH33">
        <f t="shared" si="4"/>
        <v>1</v>
      </c>
      <c r="AI33">
        <f t="shared" si="9"/>
        <v>6</v>
      </c>
    </row>
    <row r="34" spans="1:35" x14ac:dyDescent="0.25">
      <c r="A34" s="29" t="s">
        <v>580</v>
      </c>
      <c r="B34" s="29" t="s">
        <v>581</v>
      </c>
      <c r="C34" s="33" t="s">
        <v>582</v>
      </c>
      <c r="D34" s="30"/>
      <c r="E34" s="30" t="s">
        <v>9</v>
      </c>
      <c r="F34" s="30" t="s">
        <v>9</v>
      </c>
      <c r="G34" s="30" t="s">
        <v>9</v>
      </c>
      <c r="H34" s="30" t="s">
        <v>9</v>
      </c>
      <c r="I34" s="30" t="s">
        <v>9</v>
      </c>
      <c r="J34" s="30" t="s">
        <v>9</v>
      </c>
      <c r="K34" s="30" t="s">
        <v>9</v>
      </c>
      <c r="L34" s="30">
        <v>-18</v>
      </c>
      <c r="M34" s="30" t="s">
        <v>9</v>
      </c>
      <c r="N34" s="30" t="s">
        <v>9</v>
      </c>
      <c r="O34" s="30" t="s">
        <v>9</v>
      </c>
      <c r="P34" s="30" t="s">
        <v>9</v>
      </c>
      <c r="Q34" s="30" t="s">
        <v>9</v>
      </c>
      <c r="R34" s="30" t="s">
        <v>9</v>
      </c>
      <c r="S34" s="30">
        <v>-16</v>
      </c>
      <c r="T34" s="30" t="s">
        <v>9</v>
      </c>
      <c r="U34" s="30" t="s">
        <v>9</v>
      </c>
      <c r="V34" s="30" t="s">
        <v>9</v>
      </c>
      <c r="W34" s="7" t="s">
        <v>9</v>
      </c>
      <c r="X34" s="7" t="s">
        <v>9</v>
      </c>
      <c r="Y34" s="7">
        <f t="shared" si="5"/>
        <v>-34</v>
      </c>
      <c r="Z34" s="8">
        <f t="shared" si="0"/>
        <v>2</v>
      </c>
      <c r="AA34" s="8">
        <f t="shared" si="6"/>
        <v>0</v>
      </c>
      <c r="AB34" s="8">
        <f t="shared" si="7"/>
        <v>0</v>
      </c>
      <c r="AC34" s="8">
        <f t="shared" si="8"/>
        <v>2</v>
      </c>
      <c r="AE34">
        <f t="shared" si="1"/>
        <v>1</v>
      </c>
      <c r="AF34">
        <f t="shared" si="2"/>
        <v>1</v>
      </c>
      <c r="AG34">
        <f t="shared" si="3"/>
        <v>0</v>
      </c>
      <c r="AH34">
        <f t="shared" si="4"/>
        <v>0</v>
      </c>
      <c r="AI34">
        <f t="shared" si="9"/>
        <v>2</v>
      </c>
    </row>
    <row r="35" spans="1:35" x14ac:dyDescent="0.25">
      <c r="A35" s="31" t="s">
        <v>454</v>
      </c>
      <c r="B35" s="31" t="s">
        <v>583</v>
      </c>
      <c r="C35" s="33" t="s">
        <v>584</v>
      </c>
      <c r="D35" s="30"/>
      <c r="E35" s="30" t="s">
        <v>9</v>
      </c>
      <c r="F35" s="30" t="s">
        <v>9</v>
      </c>
      <c r="G35" s="30">
        <v>-20</v>
      </c>
      <c r="H35" s="30">
        <v>-8</v>
      </c>
      <c r="I35" s="30" t="s">
        <v>9</v>
      </c>
      <c r="J35" s="30" t="s">
        <v>9</v>
      </c>
      <c r="K35" s="30" t="s">
        <v>9</v>
      </c>
      <c r="L35" s="30">
        <v>-18</v>
      </c>
      <c r="M35" s="30">
        <v>-18</v>
      </c>
      <c r="N35" s="30">
        <v>-22</v>
      </c>
      <c r="O35" s="30" t="s">
        <v>9</v>
      </c>
      <c r="P35" s="30" t="s">
        <v>9</v>
      </c>
      <c r="Q35" s="30" t="s">
        <v>9</v>
      </c>
      <c r="R35" s="30" t="s">
        <v>9</v>
      </c>
      <c r="S35" s="30" t="s">
        <v>9</v>
      </c>
      <c r="T35" s="30" t="s">
        <v>9</v>
      </c>
      <c r="U35" s="30" t="s">
        <v>9</v>
      </c>
      <c r="V35" s="30" t="s">
        <v>9</v>
      </c>
      <c r="W35" s="7" t="s">
        <v>9</v>
      </c>
      <c r="X35" s="7" t="s">
        <v>9</v>
      </c>
      <c r="Y35" s="7">
        <f t="shared" si="5"/>
        <v>-86</v>
      </c>
      <c r="Z35" s="8">
        <f t="shared" si="0"/>
        <v>5</v>
      </c>
      <c r="AA35" s="8">
        <f t="shared" si="6"/>
        <v>0</v>
      </c>
      <c r="AB35" s="8">
        <f t="shared" si="7"/>
        <v>0</v>
      </c>
      <c r="AC35" s="8">
        <f t="shared" si="8"/>
        <v>5</v>
      </c>
      <c r="AE35">
        <f t="shared" si="1"/>
        <v>5</v>
      </c>
      <c r="AF35">
        <f t="shared" si="2"/>
        <v>0</v>
      </c>
      <c r="AG35">
        <f t="shared" si="3"/>
        <v>0</v>
      </c>
      <c r="AH35">
        <f t="shared" si="4"/>
        <v>0</v>
      </c>
      <c r="AI35">
        <f t="shared" si="9"/>
        <v>5</v>
      </c>
    </row>
    <row r="36" spans="1:35" x14ac:dyDescent="0.25">
      <c r="A36" s="31" t="s">
        <v>438</v>
      </c>
      <c r="B36" s="31" t="s">
        <v>503</v>
      </c>
      <c r="C36" s="33" t="s">
        <v>523</v>
      </c>
      <c r="D36" s="30"/>
      <c r="E36" s="30">
        <v>-15</v>
      </c>
      <c r="F36" s="30">
        <v>-5</v>
      </c>
      <c r="G36" s="30">
        <v>-21</v>
      </c>
      <c r="H36" s="30">
        <v>-6</v>
      </c>
      <c r="I36" s="30">
        <v>-14</v>
      </c>
      <c r="J36" s="30">
        <v>11</v>
      </c>
      <c r="K36" s="30">
        <v>-24</v>
      </c>
      <c r="L36" s="30" t="s">
        <v>9</v>
      </c>
      <c r="M36" s="30">
        <v>2</v>
      </c>
      <c r="N36" s="30">
        <v>2</v>
      </c>
      <c r="O36" s="30">
        <v>-1</v>
      </c>
      <c r="P36" s="30">
        <v>2</v>
      </c>
      <c r="Q36" s="30">
        <v>-14</v>
      </c>
      <c r="R36" s="30">
        <v>5</v>
      </c>
      <c r="S36" s="30">
        <v>-16</v>
      </c>
      <c r="T36" s="30">
        <v>12</v>
      </c>
      <c r="U36" s="30">
        <v>-15</v>
      </c>
      <c r="V36" s="30" t="s">
        <v>9</v>
      </c>
      <c r="W36" s="7" t="s">
        <v>9</v>
      </c>
      <c r="X36" s="7" t="s">
        <v>9</v>
      </c>
      <c r="Y36" s="7">
        <f t="shared" si="5"/>
        <v>-97</v>
      </c>
      <c r="Z36" s="8">
        <f t="shared" si="0"/>
        <v>16</v>
      </c>
      <c r="AA36" s="8">
        <f t="shared" si="6"/>
        <v>6</v>
      </c>
      <c r="AB36" s="8">
        <f t="shared" si="7"/>
        <v>0</v>
      </c>
      <c r="AC36" s="8">
        <f t="shared" si="8"/>
        <v>10</v>
      </c>
      <c r="AE36">
        <f t="shared" si="1"/>
        <v>2</v>
      </c>
      <c r="AF36">
        <f t="shared" si="2"/>
        <v>0</v>
      </c>
      <c r="AG36">
        <f t="shared" si="3"/>
        <v>2</v>
      </c>
      <c r="AH36">
        <f t="shared" si="4"/>
        <v>12</v>
      </c>
      <c r="AI36">
        <f t="shared" si="9"/>
        <v>16</v>
      </c>
    </row>
    <row r="37" spans="1:35" x14ac:dyDescent="0.25">
      <c r="A37" s="31" t="s">
        <v>502</v>
      </c>
      <c r="B37" s="32" t="s">
        <v>503</v>
      </c>
      <c r="C37" s="33" t="s">
        <v>488</v>
      </c>
      <c r="D37" s="30"/>
      <c r="E37" s="30" t="s">
        <v>9</v>
      </c>
      <c r="F37" s="30" t="s">
        <v>9</v>
      </c>
      <c r="G37" s="30" t="s">
        <v>9</v>
      </c>
      <c r="H37" s="30" t="s">
        <v>9</v>
      </c>
      <c r="I37" s="30" t="s">
        <v>9</v>
      </c>
      <c r="J37" s="30" t="s">
        <v>9</v>
      </c>
      <c r="K37" s="30" t="s">
        <v>9</v>
      </c>
      <c r="L37" s="30" t="s">
        <v>9</v>
      </c>
      <c r="M37" s="30" t="s">
        <v>9</v>
      </c>
      <c r="N37" s="30" t="s">
        <v>9</v>
      </c>
      <c r="O37" s="30" t="s">
        <v>9</v>
      </c>
      <c r="P37" s="30" t="s">
        <v>9</v>
      </c>
      <c r="Q37" s="30" t="s">
        <v>9</v>
      </c>
      <c r="R37" s="30" t="s">
        <v>9</v>
      </c>
      <c r="S37" s="30" t="s">
        <v>9</v>
      </c>
      <c r="T37" s="30" t="s">
        <v>9</v>
      </c>
      <c r="U37" s="30" t="s">
        <v>9</v>
      </c>
      <c r="V37" s="30" t="s">
        <v>9</v>
      </c>
      <c r="W37" s="7" t="s">
        <v>9</v>
      </c>
      <c r="X37" s="7" t="s">
        <v>9</v>
      </c>
      <c r="Y37" s="7">
        <f t="shared" si="5"/>
        <v>0</v>
      </c>
      <c r="Z37" s="8">
        <f t="shared" si="0"/>
        <v>0</v>
      </c>
      <c r="AA37" s="8">
        <f t="shared" si="6"/>
        <v>0</v>
      </c>
      <c r="AB37" s="8">
        <f t="shared" si="7"/>
        <v>0</v>
      </c>
      <c r="AC37" s="8">
        <f t="shared" si="8"/>
        <v>0</v>
      </c>
      <c r="AE37">
        <f t="shared" si="1"/>
        <v>0</v>
      </c>
      <c r="AF37">
        <f t="shared" si="2"/>
        <v>0</v>
      </c>
      <c r="AG37">
        <f t="shared" si="3"/>
        <v>0</v>
      </c>
      <c r="AH37">
        <f t="shared" si="4"/>
        <v>0</v>
      </c>
      <c r="AI37">
        <f t="shared" si="9"/>
        <v>0</v>
      </c>
    </row>
    <row r="38" spans="1:35" x14ac:dyDescent="0.25">
      <c r="A38" s="31" t="s">
        <v>81</v>
      </c>
      <c r="B38" s="31" t="s">
        <v>375</v>
      </c>
      <c r="C38" s="33" t="s">
        <v>82</v>
      </c>
      <c r="D38" s="30"/>
      <c r="E38" s="30">
        <v>-2</v>
      </c>
      <c r="F38" s="30">
        <v>-8</v>
      </c>
      <c r="G38" s="30">
        <v>2</v>
      </c>
      <c r="H38" s="30">
        <v>-11</v>
      </c>
      <c r="I38" s="30">
        <v>7</v>
      </c>
      <c r="J38" s="30">
        <v>2</v>
      </c>
      <c r="K38" s="30">
        <v>0</v>
      </c>
      <c r="L38" s="30">
        <v>4</v>
      </c>
      <c r="M38" s="30">
        <v>-2</v>
      </c>
      <c r="N38" s="30">
        <v>-22</v>
      </c>
      <c r="O38" s="30">
        <v>13</v>
      </c>
      <c r="P38" s="30">
        <v>-7</v>
      </c>
      <c r="Q38" s="30">
        <v>28</v>
      </c>
      <c r="R38" s="30">
        <v>17</v>
      </c>
      <c r="S38" s="30">
        <v>-8</v>
      </c>
      <c r="T38" s="30">
        <v>5</v>
      </c>
      <c r="U38" s="30">
        <v>13</v>
      </c>
      <c r="V38" s="30">
        <v>5</v>
      </c>
      <c r="W38" s="7" t="s">
        <v>9</v>
      </c>
      <c r="X38" s="7" t="s">
        <v>9</v>
      </c>
      <c r="Y38" s="7">
        <f t="shared" si="5"/>
        <v>36</v>
      </c>
      <c r="Z38" s="8">
        <f t="shared" si="0"/>
        <v>18</v>
      </c>
      <c r="AA38" s="8">
        <f t="shared" si="6"/>
        <v>10</v>
      </c>
      <c r="AB38" s="8">
        <f t="shared" si="7"/>
        <v>1</v>
      </c>
      <c r="AC38" s="8">
        <f t="shared" si="8"/>
        <v>7</v>
      </c>
      <c r="AE38">
        <f t="shared" si="1"/>
        <v>1</v>
      </c>
      <c r="AF38">
        <f t="shared" si="2"/>
        <v>11</v>
      </c>
      <c r="AG38">
        <f t="shared" si="3"/>
        <v>4</v>
      </c>
      <c r="AH38">
        <f t="shared" si="4"/>
        <v>2</v>
      </c>
      <c r="AI38">
        <f t="shared" si="9"/>
        <v>18</v>
      </c>
    </row>
    <row r="39" spans="1:35" x14ac:dyDescent="0.25">
      <c r="A39" s="31" t="s">
        <v>83</v>
      </c>
      <c r="B39" s="31" t="s">
        <v>84</v>
      </c>
      <c r="C39" s="33" t="s">
        <v>85</v>
      </c>
      <c r="D39" s="30"/>
      <c r="E39" s="30">
        <v>1</v>
      </c>
      <c r="F39" s="30">
        <v>-8</v>
      </c>
      <c r="G39" s="30">
        <v>2</v>
      </c>
      <c r="H39" s="30">
        <v>-11</v>
      </c>
      <c r="I39" s="30">
        <v>7</v>
      </c>
      <c r="J39" s="30">
        <v>-16</v>
      </c>
      <c r="K39" s="30">
        <v>6</v>
      </c>
      <c r="L39" s="30">
        <v>4</v>
      </c>
      <c r="M39" s="30">
        <v>-2</v>
      </c>
      <c r="N39" s="30">
        <v>-9</v>
      </c>
      <c r="O39" s="30">
        <v>-7</v>
      </c>
      <c r="P39" s="30">
        <v>1</v>
      </c>
      <c r="Q39" s="30">
        <v>-7</v>
      </c>
      <c r="R39" s="30">
        <v>18</v>
      </c>
      <c r="S39" s="30">
        <v>9</v>
      </c>
      <c r="T39" s="30">
        <v>-5</v>
      </c>
      <c r="U39" s="30">
        <v>3</v>
      </c>
      <c r="V39" s="30" t="s">
        <v>9</v>
      </c>
      <c r="W39" s="7" t="s">
        <v>9</v>
      </c>
      <c r="X39" s="7" t="s">
        <v>9</v>
      </c>
      <c r="Y39" s="7">
        <f t="shared" si="5"/>
        <v>-14</v>
      </c>
      <c r="Z39" s="8">
        <f t="shared" si="0"/>
        <v>17</v>
      </c>
      <c r="AA39" s="8">
        <f t="shared" si="6"/>
        <v>9</v>
      </c>
      <c r="AB39" s="8">
        <f t="shared" si="7"/>
        <v>0</v>
      </c>
      <c r="AC39" s="8">
        <f t="shared" si="8"/>
        <v>8</v>
      </c>
      <c r="AE39">
        <f t="shared" si="1"/>
        <v>0</v>
      </c>
      <c r="AF39">
        <f t="shared" si="2"/>
        <v>4</v>
      </c>
      <c r="AG39">
        <f t="shared" si="3"/>
        <v>8</v>
      </c>
      <c r="AH39">
        <f t="shared" si="4"/>
        <v>5</v>
      </c>
      <c r="AI39">
        <f t="shared" si="9"/>
        <v>17</v>
      </c>
    </row>
    <row r="40" spans="1:35" x14ac:dyDescent="0.25">
      <c r="A40" s="31" t="s">
        <v>95</v>
      </c>
      <c r="B40" s="31" t="s">
        <v>96</v>
      </c>
      <c r="C40" s="33" t="s">
        <v>97</v>
      </c>
      <c r="D40" s="30"/>
      <c r="E40" s="30">
        <v>1</v>
      </c>
      <c r="F40" s="30">
        <v>-8</v>
      </c>
      <c r="G40" s="30">
        <v>5</v>
      </c>
      <c r="H40" s="30">
        <v>-3</v>
      </c>
      <c r="I40" s="30">
        <v>5</v>
      </c>
      <c r="J40" s="30">
        <v>-9</v>
      </c>
      <c r="K40" s="30">
        <v>10</v>
      </c>
      <c r="L40" s="30">
        <v>-5</v>
      </c>
      <c r="M40" s="30">
        <v>9</v>
      </c>
      <c r="N40" s="30">
        <v>11</v>
      </c>
      <c r="O40" s="30">
        <v>-20</v>
      </c>
      <c r="P40" s="30">
        <v>4</v>
      </c>
      <c r="Q40" s="30">
        <v>-12</v>
      </c>
      <c r="R40" s="30">
        <v>-9</v>
      </c>
      <c r="S40" s="30">
        <v>-15</v>
      </c>
      <c r="T40" s="30">
        <v>3</v>
      </c>
      <c r="U40" s="30">
        <v>7</v>
      </c>
      <c r="V40" s="30">
        <v>-10</v>
      </c>
      <c r="W40" s="7" t="s">
        <v>9</v>
      </c>
      <c r="X40" s="7" t="s">
        <v>9</v>
      </c>
      <c r="Y40" s="7">
        <f t="shared" si="5"/>
        <v>-36</v>
      </c>
      <c r="Z40" s="8">
        <f t="shared" si="0"/>
        <v>18</v>
      </c>
      <c r="AA40" s="8">
        <f t="shared" si="6"/>
        <v>9</v>
      </c>
      <c r="AB40" s="8">
        <f t="shared" si="7"/>
        <v>0</v>
      </c>
      <c r="AC40" s="8">
        <f t="shared" si="8"/>
        <v>9</v>
      </c>
      <c r="AE40">
        <f t="shared" si="1"/>
        <v>16</v>
      </c>
      <c r="AF40">
        <f t="shared" si="2"/>
        <v>2</v>
      </c>
      <c r="AG40">
        <f t="shared" si="3"/>
        <v>0</v>
      </c>
      <c r="AH40">
        <f t="shared" si="4"/>
        <v>0</v>
      </c>
      <c r="AI40">
        <f t="shared" si="9"/>
        <v>18</v>
      </c>
    </row>
    <row r="41" spans="1:35" x14ac:dyDescent="0.25">
      <c r="A41" s="29" t="s">
        <v>137</v>
      </c>
      <c r="B41" s="29" t="s">
        <v>32</v>
      </c>
      <c r="C41" s="33" t="s">
        <v>189</v>
      </c>
      <c r="D41" s="30"/>
      <c r="E41" s="30" t="s">
        <v>9</v>
      </c>
      <c r="F41" s="30">
        <v>3</v>
      </c>
      <c r="G41" s="30">
        <v>-12</v>
      </c>
      <c r="H41" s="30" t="s">
        <v>9</v>
      </c>
      <c r="I41" s="30" t="s">
        <v>9</v>
      </c>
      <c r="J41" s="30">
        <v>11</v>
      </c>
      <c r="K41" s="30">
        <v>-24</v>
      </c>
      <c r="L41" s="30" t="s">
        <v>9</v>
      </c>
      <c r="M41" s="30" t="s">
        <v>9</v>
      </c>
      <c r="N41" s="30" t="s">
        <v>9</v>
      </c>
      <c r="O41" s="30" t="s">
        <v>9</v>
      </c>
      <c r="P41" s="30">
        <v>2</v>
      </c>
      <c r="Q41" s="30">
        <v>-14</v>
      </c>
      <c r="R41" s="30">
        <v>5</v>
      </c>
      <c r="S41" s="30">
        <v>-16</v>
      </c>
      <c r="T41" s="30">
        <v>12</v>
      </c>
      <c r="U41" s="30">
        <v>-15</v>
      </c>
      <c r="V41" s="30" t="s">
        <v>9</v>
      </c>
      <c r="W41" s="7" t="s">
        <v>9</v>
      </c>
      <c r="X41" s="7" t="s">
        <v>9</v>
      </c>
      <c r="Y41" s="7">
        <f t="shared" si="5"/>
        <v>-48</v>
      </c>
      <c r="Z41" s="8">
        <f t="shared" si="0"/>
        <v>10</v>
      </c>
      <c r="AA41" s="8">
        <f t="shared" si="6"/>
        <v>5</v>
      </c>
      <c r="AB41" s="8">
        <f t="shared" si="7"/>
        <v>0</v>
      </c>
      <c r="AC41" s="8">
        <f t="shared" si="8"/>
        <v>5</v>
      </c>
      <c r="AE41">
        <f t="shared" si="1"/>
        <v>0</v>
      </c>
      <c r="AF41">
        <f t="shared" si="2"/>
        <v>4</v>
      </c>
      <c r="AG41">
        <f t="shared" si="3"/>
        <v>6</v>
      </c>
      <c r="AH41">
        <f t="shared" si="4"/>
        <v>0</v>
      </c>
      <c r="AI41">
        <f t="shared" si="9"/>
        <v>10</v>
      </c>
    </row>
    <row r="42" spans="1:35" x14ac:dyDescent="0.25">
      <c r="A42" s="29" t="s">
        <v>66</v>
      </c>
      <c r="B42" s="29" t="s">
        <v>403</v>
      </c>
      <c r="C42" s="33" t="s">
        <v>104</v>
      </c>
      <c r="D42" s="30"/>
      <c r="E42" s="30">
        <v>4</v>
      </c>
      <c r="F42" s="30">
        <v>4</v>
      </c>
      <c r="G42" s="30">
        <v>6</v>
      </c>
      <c r="H42" s="30">
        <v>-8</v>
      </c>
      <c r="I42" s="30">
        <v>4</v>
      </c>
      <c r="J42" s="30">
        <v>-16</v>
      </c>
      <c r="K42" s="30">
        <v>4</v>
      </c>
      <c r="L42" s="30">
        <v>-4</v>
      </c>
      <c r="M42" s="30">
        <v>-7</v>
      </c>
      <c r="N42" s="30">
        <v>-9</v>
      </c>
      <c r="O42" s="30">
        <v>-1</v>
      </c>
      <c r="P42" s="30">
        <v>7</v>
      </c>
      <c r="Q42" s="30">
        <v>4</v>
      </c>
      <c r="R42" s="30">
        <v>-4</v>
      </c>
      <c r="S42" s="30">
        <v>9</v>
      </c>
      <c r="T42" s="30">
        <v>0</v>
      </c>
      <c r="U42" s="30">
        <v>3</v>
      </c>
      <c r="V42" s="30" t="s">
        <v>9</v>
      </c>
      <c r="W42" s="7" t="s">
        <v>9</v>
      </c>
      <c r="X42" s="7" t="s">
        <v>9</v>
      </c>
      <c r="Y42" s="7">
        <f t="shared" si="5"/>
        <v>-4</v>
      </c>
      <c r="Z42" s="8">
        <f t="shared" si="0"/>
        <v>17</v>
      </c>
      <c r="AA42" s="8">
        <f t="shared" si="6"/>
        <v>9</v>
      </c>
      <c r="AB42" s="8">
        <f t="shared" si="7"/>
        <v>1</v>
      </c>
      <c r="AC42" s="8">
        <f t="shared" si="8"/>
        <v>7</v>
      </c>
      <c r="AE42">
        <f t="shared" si="1"/>
        <v>0</v>
      </c>
      <c r="AF42">
        <f t="shared" si="2"/>
        <v>5</v>
      </c>
      <c r="AG42">
        <f t="shared" si="3"/>
        <v>2</v>
      </c>
      <c r="AH42">
        <f t="shared" si="4"/>
        <v>10</v>
      </c>
      <c r="AI42">
        <f t="shared" si="9"/>
        <v>17</v>
      </c>
    </row>
    <row r="43" spans="1:35" x14ac:dyDescent="0.25">
      <c r="A43" s="29" t="s">
        <v>83</v>
      </c>
      <c r="B43" s="29" t="s">
        <v>105</v>
      </c>
      <c r="C43" s="33" t="s">
        <v>106</v>
      </c>
      <c r="D43" s="30"/>
      <c r="E43" s="30">
        <v>-13</v>
      </c>
      <c r="F43" s="30">
        <v>-14</v>
      </c>
      <c r="G43" s="30">
        <v>6</v>
      </c>
      <c r="H43" s="30">
        <v>17</v>
      </c>
      <c r="I43" s="30">
        <v>10</v>
      </c>
      <c r="J43" s="30">
        <v>4</v>
      </c>
      <c r="K43" s="30" t="s">
        <v>9</v>
      </c>
      <c r="L43" s="30">
        <v>18</v>
      </c>
      <c r="M43" s="30" t="s">
        <v>9</v>
      </c>
      <c r="N43" s="30" t="s">
        <v>9</v>
      </c>
      <c r="O43" s="30">
        <v>19</v>
      </c>
      <c r="P43" s="30">
        <v>5</v>
      </c>
      <c r="Q43" s="30">
        <v>-9</v>
      </c>
      <c r="R43" s="30">
        <v>10</v>
      </c>
      <c r="S43" s="30">
        <v>-8</v>
      </c>
      <c r="T43" s="30">
        <v>12</v>
      </c>
      <c r="U43" s="30">
        <v>-9</v>
      </c>
      <c r="V43" s="30" t="s">
        <v>9</v>
      </c>
      <c r="W43" s="7" t="s">
        <v>9</v>
      </c>
      <c r="X43" s="7" t="s">
        <v>9</v>
      </c>
      <c r="Y43" s="7">
        <f t="shared" si="5"/>
        <v>48</v>
      </c>
      <c r="Z43" s="8">
        <f t="shared" si="0"/>
        <v>14</v>
      </c>
      <c r="AA43" s="8">
        <f t="shared" si="6"/>
        <v>9</v>
      </c>
      <c r="AB43" s="8">
        <f t="shared" si="7"/>
        <v>0</v>
      </c>
      <c r="AC43" s="8">
        <f t="shared" si="8"/>
        <v>5</v>
      </c>
      <c r="AE43">
        <f t="shared" si="1"/>
        <v>4</v>
      </c>
      <c r="AF43">
        <f t="shared" si="2"/>
        <v>3</v>
      </c>
      <c r="AG43">
        <f t="shared" si="3"/>
        <v>4</v>
      </c>
      <c r="AH43">
        <f t="shared" si="4"/>
        <v>3</v>
      </c>
      <c r="AI43">
        <f t="shared" si="9"/>
        <v>14</v>
      </c>
    </row>
    <row r="44" spans="1:35" x14ac:dyDescent="0.25">
      <c r="A44" s="31" t="s">
        <v>13</v>
      </c>
      <c r="B44" s="32" t="s">
        <v>585</v>
      </c>
      <c r="C44" s="33" t="s">
        <v>586</v>
      </c>
      <c r="D44" s="30"/>
      <c r="E44" s="30" t="s">
        <v>9</v>
      </c>
      <c r="F44" s="30" t="s">
        <v>9</v>
      </c>
      <c r="G44" s="30" t="s">
        <v>9</v>
      </c>
      <c r="H44" s="30" t="s">
        <v>9</v>
      </c>
      <c r="I44" s="30" t="s">
        <v>9</v>
      </c>
      <c r="J44" s="30" t="s">
        <v>9</v>
      </c>
      <c r="K44" s="30" t="s">
        <v>9</v>
      </c>
      <c r="L44" s="30" t="s">
        <v>9</v>
      </c>
      <c r="M44" s="30" t="s">
        <v>9</v>
      </c>
      <c r="N44" s="30" t="s">
        <v>9</v>
      </c>
      <c r="O44" s="30">
        <v>13</v>
      </c>
      <c r="P44" s="30" t="s">
        <v>9</v>
      </c>
      <c r="Q44" s="30" t="s">
        <v>9</v>
      </c>
      <c r="R44" s="30" t="s">
        <v>9</v>
      </c>
      <c r="S44" s="30" t="s">
        <v>9</v>
      </c>
      <c r="T44" s="30" t="s">
        <v>9</v>
      </c>
      <c r="U44" s="30" t="s">
        <v>9</v>
      </c>
      <c r="V44" s="30" t="s">
        <v>9</v>
      </c>
      <c r="W44" s="7" t="s">
        <v>9</v>
      </c>
      <c r="X44" s="7" t="s">
        <v>9</v>
      </c>
      <c r="Y44" s="7">
        <f t="shared" si="5"/>
        <v>13</v>
      </c>
      <c r="Z44" s="8">
        <f t="shared" si="0"/>
        <v>1</v>
      </c>
      <c r="AA44" s="8">
        <f t="shared" si="6"/>
        <v>1</v>
      </c>
      <c r="AB44" s="8">
        <f t="shared" si="7"/>
        <v>0</v>
      </c>
      <c r="AC44" s="8">
        <f t="shared" si="8"/>
        <v>0</v>
      </c>
      <c r="AE44">
        <f t="shared" si="1"/>
        <v>0</v>
      </c>
      <c r="AF44">
        <f t="shared" si="2"/>
        <v>0</v>
      </c>
      <c r="AG44">
        <f t="shared" si="3"/>
        <v>1</v>
      </c>
      <c r="AH44">
        <f t="shared" si="4"/>
        <v>0</v>
      </c>
      <c r="AI44">
        <f t="shared" si="9"/>
        <v>1</v>
      </c>
    </row>
    <row r="45" spans="1:35" x14ac:dyDescent="0.25">
      <c r="A45" s="29" t="s">
        <v>379</v>
      </c>
      <c r="B45" s="29" t="s">
        <v>404</v>
      </c>
      <c r="C45" s="33" t="s">
        <v>390</v>
      </c>
      <c r="D45" s="30"/>
      <c r="E45" s="30">
        <v>5</v>
      </c>
      <c r="F45" s="30">
        <v>3</v>
      </c>
      <c r="G45" s="30" t="s">
        <v>9</v>
      </c>
      <c r="H45" s="30">
        <v>-6</v>
      </c>
      <c r="I45" s="30">
        <v>-14</v>
      </c>
      <c r="J45" s="30">
        <v>4</v>
      </c>
      <c r="K45" s="30">
        <v>4</v>
      </c>
      <c r="L45" s="30">
        <v>-13</v>
      </c>
      <c r="M45" s="30">
        <v>-4</v>
      </c>
      <c r="N45" s="30">
        <v>14</v>
      </c>
      <c r="O45" s="30" t="s">
        <v>9</v>
      </c>
      <c r="P45" s="30">
        <v>-7</v>
      </c>
      <c r="Q45" s="30" t="s">
        <v>9</v>
      </c>
      <c r="R45" s="30">
        <v>5</v>
      </c>
      <c r="S45" s="30" t="s">
        <v>9</v>
      </c>
      <c r="T45" s="30" t="s">
        <v>9</v>
      </c>
      <c r="U45" s="30">
        <v>-9</v>
      </c>
      <c r="V45" s="30" t="s">
        <v>9</v>
      </c>
      <c r="W45" s="7" t="s">
        <v>9</v>
      </c>
      <c r="X45" s="7" t="s">
        <v>9</v>
      </c>
      <c r="Y45" s="7">
        <f t="shared" si="5"/>
        <v>-18</v>
      </c>
      <c r="Z45" s="8">
        <f t="shared" si="0"/>
        <v>12</v>
      </c>
      <c r="AA45" s="8">
        <f t="shared" si="6"/>
        <v>6</v>
      </c>
      <c r="AB45" s="8">
        <f t="shared" si="7"/>
        <v>0</v>
      </c>
      <c r="AC45" s="8">
        <f t="shared" si="8"/>
        <v>6</v>
      </c>
      <c r="AE45">
        <f t="shared" si="1"/>
        <v>11</v>
      </c>
      <c r="AF45">
        <f t="shared" si="2"/>
        <v>1</v>
      </c>
      <c r="AG45">
        <f t="shared" si="3"/>
        <v>0</v>
      </c>
      <c r="AH45">
        <f t="shared" si="4"/>
        <v>0</v>
      </c>
      <c r="AI45">
        <f t="shared" si="9"/>
        <v>12</v>
      </c>
    </row>
    <row r="46" spans="1:35" x14ac:dyDescent="0.25">
      <c r="A46" s="29" t="s">
        <v>110</v>
      </c>
      <c r="B46" s="29" t="s">
        <v>109</v>
      </c>
      <c r="C46" s="33" t="s">
        <v>111</v>
      </c>
      <c r="D46" s="30"/>
      <c r="E46" s="30">
        <v>-12</v>
      </c>
      <c r="F46" s="30">
        <v>-9</v>
      </c>
      <c r="G46" s="30">
        <v>-21</v>
      </c>
      <c r="H46" s="30">
        <v>-8</v>
      </c>
      <c r="I46" s="30">
        <v>3</v>
      </c>
      <c r="J46" s="30">
        <v>-7</v>
      </c>
      <c r="K46" s="30">
        <v>6</v>
      </c>
      <c r="L46" s="30">
        <v>-3</v>
      </c>
      <c r="M46" s="30">
        <v>-14</v>
      </c>
      <c r="N46" s="30">
        <v>-22</v>
      </c>
      <c r="O46" s="30">
        <v>19</v>
      </c>
      <c r="P46" s="30">
        <v>5</v>
      </c>
      <c r="Q46" s="30">
        <v>4</v>
      </c>
      <c r="R46" s="30">
        <v>-4</v>
      </c>
      <c r="S46" s="30">
        <v>-2</v>
      </c>
      <c r="T46" s="30">
        <v>0</v>
      </c>
      <c r="U46" s="30">
        <v>-14</v>
      </c>
      <c r="V46" s="30" t="s">
        <v>9</v>
      </c>
      <c r="W46" s="7" t="s">
        <v>9</v>
      </c>
      <c r="X46" s="7" t="s">
        <v>9</v>
      </c>
      <c r="Y46" s="7">
        <f t="shared" si="5"/>
        <v>-79</v>
      </c>
      <c r="Z46" s="8">
        <f t="shared" si="0"/>
        <v>17</v>
      </c>
      <c r="AA46" s="8">
        <f t="shared" si="6"/>
        <v>5</v>
      </c>
      <c r="AB46" s="8">
        <f t="shared" si="7"/>
        <v>1</v>
      </c>
      <c r="AC46" s="8">
        <f t="shared" si="8"/>
        <v>11</v>
      </c>
      <c r="AE46">
        <f t="shared" si="1"/>
        <v>6</v>
      </c>
      <c r="AF46">
        <f t="shared" si="2"/>
        <v>7</v>
      </c>
      <c r="AG46">
        <f t="shared" si="3"/>
        <v>1</v>
      </c>
      <c r="AH46">
        <f t="shared" si="4"/>
        <v>3</v>
      </c>
      <c r="AI46">
        <f t="shared" si="9"/>
        <v>17</v>
      </c>
    </row>
    <row r="47" spans="1:35" x14ac:dyDescent="0.25">
      <c r="A47" s="31" t="s">
        <v>38</v>
      </c>
      <c r="B47" s="31" t="s">
        <v>587</v>
      </c>
      <c r="C47" s="33" t="s">
        <v>588</v>
      </c>
      <c r="D47" s="30"/>
      <c r="E47" s="30">
        <v>-15</v>
      </c>
      <c r="F47" s="30" t="s">
        <v>9</v>
      </c>
      <c r="G47" s="30" t="s">
        <v>9</v>
      </c>
      <c r="H47" s="30" t="s">
        <v>9</v>
      </c>
      <c r="I47" s="30" t="s">
        <v>9</v>
      </c>
      <c r="J47" s="30" t="s">
        <v>9</v>
      </c>
      <c r="K47" s="30" t="s">
        <v>9</v>
      </c>
      <c r="L47" s="30" t="s">
        <v>9</v>
      </c>
      <c r="M47" s="30" t="s">
        <v>9</v>
      </c>
      <c r="N47" s="30" t="s">
        <v>9</v>
      </c>
      <c r="O47" s="30" t="s">
        <v>9</v>
      </c>
      <c r="P47" s="30" t="s">
        <v>9</v>
      </c>
      <c r="Q47" s="30" t="s">
        <v>9</v>
      </c>
      <c r="R47" s="30" t="s">
        <v>9</v>
      </c>
      <c r="S47" s="30" t="s">
        <v>9</v>
      </c>
      <c r="T47" s="30" t="s">
        <v>9</v>
      </c>
      <c r="U47" s="30" t="s">
        <v>9</v>
      </c>
      <c r="V47" s="30" t="s">
        <v>9</v>
      </c>
      <c r="W47" s="7" t="s">
        <v>9</v>
      </c>
      <c r="X47" s="7" t="s">
        <v>9</v>
      </c>
      <c r="Y47" s="7">
        <f t="shared" si="5"/>
        <v>-15</v>
      </c>
      <c r="Z47" s="8">
        <f t="shared" si="0"/>
        <v>1</v>
      </c>
      <c r="AA47" s="8">
        <f t="shared" si="6"/>
        <v>0</v>
      </c>
      <c r="AB47" s="8">
        <f t="shared" si="7"/>
        <v>0</v>
      </c>
      <c r="AC47" s="8">
        <f t="shared" si="8"/>
        <v>1</v>
      </c>
      <c r="AE47">
        <f t="shared" si="1"/>
        <v>1</v>
      </c>
      <c r="AF47">
        <f t="shared" si="2"/>
        <v>0</v>
      </c>
      <c r="AG47">
        <f t="shared" si="3"/>
        <v>0</v>
      </c>
      <c r="AH47">
        <f t="shared" si="4"/>
        <v>0</v>
      </c>
      <c r="AI47">
        <f t="shared" si="9"/>
        <v>1</v>
      </c>
    </row>
    <row r="48" spans="1:35" x14ac:dyDescent="0.25">
      <c r="A48" s="29" t="s">
        <v>589</v>
      </c>
      <c r="B48" s="29" t="s">
        <v>590</v>
      </c>
      <c r="C48" s="33" t="s">
        <v>591</v>
      </c>
      <c r="D48" s="30"/>
      <c r="E48" s="30">
        <v>4</v>
      </c>
      <c r="F48" s="30" t="s">
        <v>9</v>
      </c>
      <c r="G48" s="30">
        <v>-20</v>
      </c>
      <c r="H48" s="30" t="s">
        <v>9</v>
      </c>
      <c r="I48" s="30" t="s">
        <v>9</v>
      </c>
      <c r="J48" s="30" t="s">
        <v>9</v>
      </c>
      <c r="K48" s="30" t="s">
        <v>9</v>
      </c>
      <c r="L48" s="30" t="s">
        <v>9</v>
      </c>
      <c r="M48" s="30" t="s">
        <v>9</v>
      </c>
      <c r="N48" s="30" t="s">
        <v>9</v>
      </c>
      <c r="O48" s="30" t="s">
        <v>9</v>
      </c>
      <c r="P48" s="30" t="s">
        <v>9</v>
      </c>
      <c r="Q48" s="30" t="s">
        <v>9</v>
      </c>
      <c r="R48" s="30" t="s">
        <v>9</v>
      </c>
      <c r="S48" s="30" t="s">
        <v>9</v>
      </c>
      <c r="T48" s="30" t="s">
        <v>9</v>
      </c>
      <c r="U48" s="30" t="s">
        <v>9</v>
      </c>
      <c r="V48" s="30" t="s">
        <v>9</v>
      </c>
      <c r="W48" s="7" t="s">
        <v>9</v>
      </c>
      <c r="X48" s="7" t="s">
        <v>9</v>
      </c>
      <c r="Y48" s="7">
        <f t="shared" si="5"/>
        <v>-16</v>
      </c>
      <c r="Z48" s="8">
        <f t="shared" si="0"/>
        <v>2</v>
      </c>
      <c r="AA48" s="8">
        <f t="shared" si="6"/>
        <v>1</v>
      </c>
      <c r="AB48" s="8">
        <f t="shared" si="7"/>
        <v>0</v>
      </c>
      <c r="AC48" s="8">
        <f t="shared" si="8"/>
        <v>1</v>
      </c>
      <c r="AE48">
        <f t="shared" si="1"/>
        <v>0</v>
      </c>
      <c r="AF48">
        <f t="shared" si="2"/>
        <v>1</v>
      </c>
      <c r="AG48">
        <f t="shared" si="3"/>
        <v>1</v>
      </c>
      <c r="AH48">
        <f t="shared" si="4"/>
        <v>0</v>
      </c>
      <c r="AI48">
        <f t="shared" si="9"/>
        <v>2</v>
      </c>
    </row>
    <row r="49" spans="1:61" x14ac:dyDescent="0.25">
      <c r="A49" s="29" t="s">
        <v>121</v>
      </c>
      <c r="B49" s="29" t="s">
        <v>122</v>
      </c>
      <c r="C49" s="33" t="s">
        <v>123</v>
      </c>
      <c r="D49" s="30"/>
      <c r="E49" s="30">
        <v>-12</v>
      </c>
      <c r="F49" s="30">
        <v>-3</v>
      </c>
      <c r="G49" s="30">
        <v>-4</v>
      </c>
      <c r="H49" s="30">
        <v>-21</v>
      </c>
      <c r="I49" s="30">
        <v>4</v>
      </c>
      <c r="J49" s="30" t="s">
        <v>9</v>
      </c>
      <c r="K49" s="30" t="s">
        <v>9</v>
      </c>
      <c r="L49" s="30">
        <v>-4</v>
      </c>
      <c r="M49" s="30">
        <v>-7</v>
      </c>
      <c r="N49" s="30" t="s">
        <v>9</v>
      </c>
      <c r="O49" s="30">
        <v>-7</v>
      </c>
      <c r="P49" s="30" t="s">
        <v>9</v>
      </c>
      <c r="Q49" s="30" t="s">
        <v>9</v>
      </c>
      <c r="R49" s="30" t="s">
        <v>9</v>
      </c>
      <c r="S49" s="30" t="s">
        <v>9</v>
      </c>
      <c r="T49" s="30" t="s">
        <v>9</v>
      </c>
      <c r="U49" s="30" t="s">
        <v>9</v>
      </c>
      <c r="V49" s="30" t="s">
        <v>9</v>
      </c>
      <c r="W49" s="7" t="s">
        <v>9</v>
      </c>
      <c r="X49" s="7" t="s">
        <v>9</v>
      </c>
      <c r="Y49" s="7">
        <f t="shared" ref="Y49:Y53" si="10">SUM(D49:X49)</f>
        <v>-54</v>
      </c>
      <c r="Z49" s="8">
        <f t="shared" ref="Z49:Z53" si="11">SUM(AA49:AC49)</f>
        <v>8</v>
      </c>
      <c r="AA49" s="8">
        <f t="shared" ref="AA49:AA53" si="12">COUNTIF(D49:X49,"&gt;0")</f>
        <v>1</v>
      </c>
      <c r="AB49" s="8">
        <f t="shared" ref="AB49:AB53" si="13">COUNTIF(D49:X49,0)</f>
        <v>0</v>
      </c>
      <c r="AC49" s="8">
        <f t="shared" ref="AC49:AC53" si="14">COUNTIF(D49:X49,"&lt;0")</f>
        <v>7</v>
      </c>
      <c r="AE49">
        <f t="shared" si="1"/>
        <v>2</v>
      </c>
      <c r="AF49">
        <f t="shared" si="2"/>
        <v>6</v>
      </c>
      <c r="AG49">
        <f t="shared" si="3"/>
        <v>0</v>
      </c>
      <c r="AH49">
        <f t="shared" si="4"/>
        <v>0</v>
      </c>
      <c r="AI49">
        <f t="shared" ref="AI49:AI53" si="15">SUM(AE49:AH49)</f>
        <v>8</v>
      </c>
    </row>
    <row r="50" spans="1:61" x14ac:dyDescent="0.25">
      <c r="A50" s="32" t="s">
        <v>126</v>
      </c>
      <c r="B50" s="32" t="s">
        <v>127</v>
      </c>
      <c r="C50" s="33" t="s">
        <v>128</v>
      </c>
      <c r="D50" s="30"/>
      <c r="E50" s="30" t="s">
        <v>9</v>
      </c>
      <c r="F50" s="30">
        <v>4</v>
      </c>
      <c r="G50" s="30" t="s">
        <v>9</v>
      </c>
      <c r="H50" s="30" t="s">
        <v>9</v>
      </c>
      <c r="I50" s="30" t="s">
        <v>9</v>
      </c>
      <c r="J50" s="30" t="s">
        <v>9</v>
      </c>
      <c r="K50" s="30" t="s">
        <v>9</v>
      </c>
      <c r="L50" s="30" t="s">
        <v>9</v>
      </c>
      <c r="M50" s="30" t="s">
        <v>9</v>
      </c>
      <c r="N50" s="30" t="s">
        <v>9</v>
      </c>
      <c r="O50" s="30" t="s">
        <v>9</v>
      </c>
      <c r="P50" s="30" t="s">
        <v>9</v>
      </c>
      <c r="Q50" s="30">
        <v>4</v>
      </c>
      <c r="R50" s="30" t="s">
        <v>9</v>
      </c>
      <c r="S50" s="30" t="s">
        <v>9</v>
      </c>
      <c r="T50" s="30" t="s">
        <v>9</v>
      </c>
      <c r="U50" s="30" t="s">
        <v>9</v>
      </c>
      <c r="V50" s="30" t="s">
        <v>9</v>
      </c>
      <c r="W50" s="7" t="s">
        <v>9</v>
      </c>
      <c r="X50" s="7" t="s">
        <v>9</v>
      </c>
      <c r="Y50" s="7">
        <f t="shared" si="10"/>
        <v>8</v>
      </c>
      <c r="Z50" s="8">
        <f t="shared" si="11"/>
        <v>2</v>
      </c>
      <c r="AA50" s="8">
        <f t="shared" si="12"/>
        <v>2</v>
      </c>
      <c r="AB50" s="8">
        <f t="shared" si="13"/>
        <v>0</v>
      </c>
      <c r="AC50" s="8">
        <f t="shared" si="14"/>
        <v>0</v>
      </c>
      <c r="AE50">
        <f t="shared" si="1"/>
        <v>0</v>
      </c>
      <c r="AF50">
        <f t="shared" si="2"/>
        <v>1</v>
      </c>
      <c r="AG50">
        <f t="shared" si="3"/>
        <v>1</v>
      </c>
      <c r="AH50">
        <f t="shared" si="4"/>
        <v>0</v>
      </c>
      <c r="AI50">
        <f t="shared" si="15"/>
        <v>2</v>
      </c>
    </row>
    <row r="51" spans="1:61" x14ac:dyDescent="0.25">
      <c r="A51" s="29" t="s">
        <v>135</v>
      </c>
      <c r="B51" s="29" t="s">
        <v>139</v>
      </c>
      <c r="C51" s="33" t="s">
        <v>484</v>
      </c>
      <c r="D51" s="30"/>
      <c r="E51" s="30">
        <v>-4</v>
      </c>
      <c r="F51" s="30">
        <v>12</v>
      </c>
      <c r="G51" s="30">
        <v>10</v>
      </c>
      <c r="H51" s="30">
        <v>-11</v>
      </c>
      <c r="I51" s="30">
        <v>7</v>
      </c>
      <c r="J51" s="30" t="s">
        <v>9</v>
      </c>
      <c r="K51" s="30" t="s">
        <v>9</v>
      </c>
      <c r="L51" s="30">
        <v>4</v>
      </c>
      <c r="M51" s="30">
        <v>-7</v>
      </c>
      <c r="N51" s="30">
        <v>-9</v>
      </c>
      <c r="O51" s="30">
        <v>-1</v>
      </c>
      <c r="P51" s="30">
        <v>2</v>
      </c>
      <c r="Q51" s="30">
        <v>28</v>
      </c>
      <c r="R51" s="30">
        <v>17</v>
      </c>
      <c r="S51" s="30">
        <v>9</v>
      </c>
      <c r="T51" s="30">
        <v>-5</v>
      </c>
      <c r="U51" s="30">
        <v>-10</v>
      </c>
      <c r="V51" s="30">
        <v>6</v>
      </c>
      <c r="W51" s="7" t="s">
        <v>9</v>
      </c>
      <c r="X51" s="7" t="s">
        <v>9</v>
      </c>
      <c r="Y51" s="7">
        <f t="shared" si="10"/>
        <v>48</v>
      </c>
      <c r="Z51" s="8">
        <f t="shared" si="11"/>
        <v>16</v>
      </c>
      <c r="AA51" s="8">
        <f t="shared" si="12"/>
        <v>9</v>
      </c>
      <c r="AB51" s="8">
        <f t="shared" si="13"/>
        <v>0</v>
      </c>
      <c r="AC51" s="8">
        <f t="shared" si="14"/>
        <v>7</v>
      </c>
      <c r="AE51">
        <f t="shared" si="1"/>
        <v>14</v>
      </c>
      <c r="AF51">
        <f t="shared" si="2"/>
        <v>0</v>
      </c>
      <c r="AG51">
        <f t="shared" si="3"/>
        <v>2</v>
      </c>
      <c r="AH51">
        <f t="shared" si="4"/>
        <v>0</v>
      </c>
      <c r="AI51">
        <f t="shared" si="15"/>
        <v>16</v>
      </c>
    </row>
    <row r="52" spans="1:61" x14ac:dyDescent="0.25">
      <c r="A52" s="29" t="s">
        <v>135</v>
      </c>
      <c r="B52" s="29" t="s">
        <v>153</v>
      </c>
      <c r="C52" s="33" t="s">
        <v>191</v>
      </c>
      <c r="D52" s="30"/>
      <c r="E52" s="30">
        <v>-12</v>
      </c>
      <c r="F52" s="30">
        <v>-3</v>
      </c>
      <c r="G52" s="30">
        <v>-4</v>
      </c>
      <c r="H52" s="30">
        <v>-6</v>
      </c>
      <c r="I52" s="30">
        <v>5</v>
      </c>
      <c r="J52" s="30">
        <v>0</v>
      </c>
      <c r="K52" s="30">
        <v>23</v>
      </c>
      <c r="L52" s="30">
        <v>3</v>
      </c>
      <c r="M52" s="30">
        <v>-1</v>
      </c>
      <c r="N52" s="30">
        <v>5</v>
      </c>
      <c r="O52" s="30">
        <v>5</v>
      </c>
      <c r="P52" s="30">
        <v>-11</v>
      </c>
      <c r="Q52" s="30">
        <v>11</v>
      </c>
      <c r="R52" s="30">
        <v>-13</v>
      </c>
      <c r="S52" s="30">
        <v>-18</v>
      </c>
      <c r="T52" s="30">
        <v>-10</v>
      </c>
      <c r="U52" s="30">
        <v>-10</v>
      </c>
      <c r="V52" s="30">
        <v>-1</v>
      </c>
      <c r="W52" s="7" t="s">
        <v>9</v>
      </c>
      <c r="X52" s="7" t="s">
        <v>9</v>
      </c>
      <c r="Y52" s="7">
        <f t="shared" si="10"/>
        <v>-37</v>
      </c>
      <c r="Z52" s="8">
        <f t="shared" si="11"/>
        <v>18</v>
      </c>
      <c r="AA52" s="8">
        <f t="shared" si="12"/>
        <v>6</v>
      </c>
      <c r="AB52" s="8">
        <f t="shared" si="13"/>
        <v>1</v>
      </c>
      <c r="AC52" s="8">
        <f t="shared" si="14"/>
        <v>11</v>
      </c>
      <c r="AE52">
        <f t="shared" si="1"/>
        <v>0</v>
      </c>
      <c r="AF52">
        <f t="shared" si="2"/>
        <v>0</v>
      </c>
      <c r="AG52">
        <f t="shared" si="3"/>
        <v>0</v>
      </c>
      <c r="AH52">
        <f t="shared" si="4"/>
        <v>18</v>
      </c>
      <c r="AI52">
        <f t="shared" si="15"/>
        <v>18</v>
      </c>
    </row>
    <row r="53" spans="1:61" x14ac:dyDescent="0.25">
      <c r="A53" s="29" t="s">
        <v>135</v>
      </c>
      <c r="B53" s="29" t="s">
        <v>476</v>
      </c>
      <c r="C53" s="33" t="s">
        <v>477</v>
      </c>
      <c r="D53" s="30"/>
      <c r="E53" s="30">
        <v>1</v>
      </c>
      <c r="F53" s="30">
        <v>6</v>
      </c>
      <c r="G53" s="30">
        <v>6</v>
      </c>
      <c r="H53" s="30">
        <v>-21</v>
      </c>
      <c r="I53" s="30">
        <v>4</v>
      </c>
      <c r="J53" s="30">
        <v>2</v>
      </c>
      <c r="K53" s="30">
        <v>0</v>
      </c>
      <c r="L53" s="30" t="s">
        <v>9</v>
      </c>
      <c r="M53" s="30" t="s">
        <v>9</v>
      </c>
      <c r="N53" s="30">
        <v>-9</v>
      </c>
      <c r="O53" s="30">
        <v>5</v>
      </c>
      <c r="P53" s="30">
        <v>7</v>
      </c>
      <c r="Q53" s="30">
        <v>-9</v>
      </c>
      <c r="R53" s="30">
        <v>10</v>
      </c>
      <c r="S53" s="30">
        <v>-8</v>
      </c>
      <c r="T53" s="30">
        <v>5</v>
      </c>
      <c r="U53" s="30">
        <v>13</v>
      </c>
      <c r="V53" s="30">
        <v>5</v>
      </c>
      <c r="W53" s="7" t="s">
        <v>9</v>
      </c>
      <c r="X53" s="7" t="s">
        <v>9</v>
      </c>
      <c r="Y53" s="7">
        <f t="shared" si="10"/>
        <v>17</v>
      </c>
      <c r="Z53" s="8">
        <f t="shared" si="11"/>
        <v>16</v>
      </c>
      <c r="AA53" s="8">
        <f t="shared" si="12"/>
        <v>11</v>
      </c>
      <c r="AB53" s="8">
        <f t="shared" si="13"/>
        <v>1</v>
      </c>
      <c r="AC53" s="8">
        <f t="shared" si="14"/>
        <v>4</v>
      </c>
      <c r="AE53">
        <f t="shared" si="1"/>
        <v>15</v>
      </c>
      <c r="AF53">
        <f t="shared" si="2"/>
        <v>1</v>
      </c>
      <c r="AG53">
        <f t="shared" si="3"/>
        <v>0</v>
      </c>
      <c r="AH53">
        <f t="shared" si="4"/>
        <v>0</v>
      </c>
      <c r="AI53">
        <f t="shared" si="15"/>
        <v>16</v>
      </c>
    </row>
    <row r="54" spans="1:61" x14ac:dyDescent="0.25">
      <c r="Y54" s="26"/>
      <c r="Z54" s="28"/>
      <c r="AA54" s="28"/>
      <c r="AB54" s="28"/>
      <c r="AC54" s="28"/>
    </row>
    <row r="55" spans="1:61" x14ac:dyDescent="0.25">
      <c r="Y55" s="26"/>
      <c r="Z55" s="28"/>
      <c r="AA55" s="28"/>
      <c r="AB55" s="28"/>
      <c r="AC55" s="28"/>
    </row>
    <row r="56" spans="1:61" x14ac:dyDescent="0.25">
      <c r="Y56" s="26"/>
      <c r="Z56" s="28"/>
      <c r="AA56" s="28"/>
      <c r="AB56" s="28"/>
      <c r="AC56" s="28"/>
    </row>
    <row r="57" spans="1:61" x14ac:dyDescent="0.25">
      <c r="Y57" s="26"/>
      <c r="Z57" s="28"/>
      <c r="AA57" s="28"/>
      <c r="AB57" s="28"/>
      <c r="AC57" s="28"/>
    </row>
    <row r="58" spans="1:61" x14ac:dyDescent="0.25">
      <c r="Y58" s="26"/>
      <c r="Z58" s="28"/>
      <c r="AA58" s="28"/>
      <c r="AB58" s="28"/>
      <c r="AC58" s="28"/>
    </row>
    <row r="59" spans="1:61" x14ac:dyDescent="0.25">
      <c r="Y59" s="26"/>
      <c r="Z59" s="28"/>
      <c r="AA59" s="28"/>
      <c r="AB59" s="28"/>
      <c r="AC59" s="28"/>
    </row>
    <row r="64" spans="1:61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  <c r="BC64" t="s">
        <v>553</v>
      </c>
      <c r="BF64" t="s">
        <v>554</v>
      </c>
      <c r="BI64" t="s">
        <v>555</v>
      </c>
    </row>
    <row r="65" spans="3:63" x14ac:dyDescent="0.25">
      <c r="C65">
        <v>1</v>
      </c>
      <c r="D65" s="29" t="s">
        <v>214</v>
      </c>
      <c r="E65" s="29">
        <v>-2</v>
      </c>
      <c r="F65">
        <v>1</v>
      </c>
      <c r="G65" s="29" t="s">
        <v>53</v>
      </c>
      <c r="H65" s="29">
        <v>-14</v>
      </c>
      <c r="I65">
        <v>1</v>
      </c>
      <c r="J65" s="29" t="s">
        <v>477</v>
      </c>
      <c r="K65" s="29">
        <v>6</v>
      </c>
      <c r="L65">
        <v>1</v>
      </c>
      <c r="M65" s="29" t="s">
        <v>477</v>
      </c>
      <c r="N65" s="29">
        <v>-21</v>
      </c>
      <c r="O65">
        <v>1</v>
      </c>
      <c r="P65" s="29" t="s">
        <v>477</v>
      </c>
      <c r="Q65" s="29">
        <v>4</v>
      </c>
      <c r="R65">
        <v>1</v>
      </c>
      <c r="S65" s="29" t="s">
        <v>477</v>
      </c>
      <c r="T65" s="29">
        <v>2</v>
      </c>
      <c r="U65">
        <v>1</v>
      </c>
      <c r="V65" s="29" t="s">
        <v>477</v>
      </c>
      <c r="W65" s="29">
        <v>0</v>
      </c>
      <c r="X65">
        <v>1</v>
      </c>
      <c r="Y65" s="29" t="s">
        <v>568</v>
      </c>
      <c r="Z65" s="29">
        <v>-4</v>
      </c>
      <c r="AA65">
        <v>1</v>
      </c>
      <c r="AB65" s="29" t="s">
        <v>484</v>
      </c>
      <c r="AC65" s="29">
        <v>-7</v>
      </c>
      <c r="AD65">
        <v>1</v>
      </c>
      <c r="AE65" s="29" t="s">
        <v>484</v>
      </c>
      <c r="AF65" s="29">
        <v>-9</v>
      </c>
      <c r="AG65">
        <v>1</v>
      </c>
      <c r="AH65" s="29" t="s">
        <v>477</v>
      </c>
      <c r="AI65" s="29">
        <v>5</v>
      </c>
      <c r="AJ65">
        <v>1</v>
      </c>
      <c r="AK65" s="29" t="s">
        <v>477</v>
      </c>
      <c r="AL65" s="29">
        <v>7</v>
      </c>
      <c r="AM65">
        <v>1</v>
      </c>
      <c r="AN65" s="29" t="s">
        <v>477</v>
      </c>
      <c r="AO65" s="29">
        <v>-9</v>
      </c>
      <c r="AP65">
        <v>1</v>
      </c>
      <c r="AQ65" s="29" t="s">
        <v>477</v>
      </c>
      <c r="AR65" s="29">
        <v>10</v>
      </c>
      <c r="AS65">
        <v>1</v>
      </c>
      <c r="AT65" s="29" t="s">
        <v>477</v>
      </c>
      <c r="AU65" s="29">
        <v>-8</v>
      </c>
      <c r="AV65">
        <v>1</v>
      </c>
      <c r="AW65" s="29" t="s">
        <v>477</v>
      </c>
      <c r="AX65" s="29">
        <v>5</v>
      </c>
      <c r="AY65">
        <v>1</v>
      </c>
      <c r="AZ65" s="29" t="s">
        <v>477</v>
      </c>
      <c r="BA65" s="29">
        <v>13</v>
      </c>
      <c r="BB65">
        <v>1</v>
      </c>
      <c r="BC65" s="29" t="s">
        <v>477</v>
      </c>
      <c r="BD65" s="29">
        <v>5</v>
      </c>
      <c r="BE65">
        <v>1</v>
      </c>
      <c r="BF65">
        <v>0</v>
      </c>
      <c r="BG65" t="s">
        <v>9</v>
      </c>
      <c r="BH65">
        <v>1</v>
      </c>
      <c r="BI65">
        <v>0</v>
      </c>
      <c r="BJ65" t="s">
        <v>9</v>
      </c>
      <c r="BK65">
        <v>1</v>
      </c>
    </row>
    <row r="66" spans="3:63" x14ac:dyDescent="0.25">
      <c r="C66">
        <v>2</v>
      </c>
      <c r="D66" s="29" t="s">
        <v>130</v>
      </c>
      <c r="E66" s="29">
        <v>-2</v>
      </c>
      <c r="F66">
        <v>2</v>
      </c>
      <c r="G66" s="29" t="s">
        <v>130</v>
      </c>
      <c r="H66" s="29">
        <v>-14</v>
      </c>
      <c r="I66">
        <v>2</v>
      </c>
      <c r="J66" s="29" t="s">
        <v>104</v>
      </c>
      <c r="K66" s="29">
        <v>6</v>
      </c>
      <c r="L66">
        <v>2</v>
      </c>
      <c r="M66" s="29" t="s">
        <v>123</v>
      </c>
      <c r="N66" s="29">
        <v>-21</v>
      </c>
      <c r="O66">
        <v>2</v>
      </c>
      <c r="P66" s="29" t="s">
        <v>123</v>
      </c>
      <c r="Q66" s="29">
        <v>4</v>
      </c>
      <c r="R66">
        <v>2</v>
      </c>
      <c r="S66" s="29" t="s">
        <v>82</v>
      </c>
      <c r="T66" s="29">
        <v>2</v>
      </c>
      <c r="U66">
        <v>2</v>
      </c>
      <c r="V66" s="29" t="s">
        <v>82</v>
      </c>
      <c r="W66" s="29">
        <v>0</v>
      </c>
      <c r="X66">
        <v>2</v>
      </c>
      <c r="Y66" s="29" t="s">
        <v>123</v>
      </c>
      <c r="Z66" s="29">
        <v>-4</v>
      </c>
      <c r="AA66">
        <v>2</v>
      </c>
      <c r="AB66" s="29" t="s">
        <v>123</v>
      </c>
      <c r="AC66" s="29">
        <v>-7</v>
      </c>
      <c r="AD66">
        <v>2</v>
      </c>
      <c r="AE66" s="29" t="s">
        <v>477</v>
      </c>
      <c r="AF66" s="29">
        <v>-9</v>
      </c>
      <c r="AG66">
        <v>2</v>
      </c>
      <c r="AH66" s="29" t="s">
        <v>63</v>
      </c>
      <c r="AI66" s="29">
        <v>5</v>
      </c>
      <c r="AJ66">
        <v>2</v>
      </c>
      <c r="AK66" s="29" t="s">
        <v>104</v>
      </c>
      <c r="AL66" s="29">
        <v>7</v>
      </c>
      <c r="AM66">
        <v>2</v>
      </c>
      <c r="AN66" s="29" t="s">
        <v>106</v>
      </c>
      <c r="AO66" s="29">
        <v>-9</v>
      </c>
      <c r="AP66">
        <v>2</v>
      </c>
      <c r="AQ66" s="29" t="s">
        <v>106</v>
      </c>
      <c r="AR66" s="29">
        <v>10</v>
      </c>
      <c r="AS66">
        <v>2</v>
      </c>
      <c r="AT66" s="29" t="s">
        <v>82</v>
      </c>
      <c r="AU66" s="29">
        <v>-8</v>
      </c>
      <c r="AV66">
        <v>2</v>
      </c>
      <c r="AW66" s="29" t="s">
        <v>82</v>
      </c>
      <c r="AX66" s="29">
        <v>5</v>
      </c>
      <c r="AY66">
        <v>2</v>
      </c>
      <c r="AZ66" s="29" t="s">
        <v>82</v>
      </c>
      <c r="BA66" s="29">
        <v>13</v>
      </c>
      <c r="BB66">
        <v>2</v>
      </c>
      <c r="BC66" s="29" t="s">
        <v>82</v>
      </c>
      <c r="BD66" s="29">
        <v>5</v>
      </c>
      <c r="BE66">
        <v>2</v>
      </c>
      <c r="BF66">
        <v>0</v>
      </c>
      <c r="BG66" t="s">
        <v>9</v>
      </c>
      <c r="BH66">
        <v>2</v>
      </c>
      <c r="BI66">
        <v>0</v>
      </c>
      <c r="BJ66" t="s">
        <v>9</v>
      </c>
      <c r="BK66">
        <v>2</v>
      </c>
    </row>
    <row r="67" spans="3:63" x14ac:dyDescent="0.25">
      <c r="C67">
        <v>3</v>
      </c>
      <c r="D67" s="29" t="s">
        <v>82</v>
      </c>
      <c r="E67" s="29">
        <v>-2</v>
      </c>
      <c r="F67">
        <v>3</v>
      </c>
      <c r="G67" s="29" t="s">
        <v>106</v>
      </c>
      <c r="H67" s="29">
        <v>-14</v>
      </c>
      <c r="I67">
        <v>3</v>
      </c>
      <c r="J67" s="29" t="s">
        <v>130</v>
      </c>
      <c r="K67" s="29">
        <v>6</v>
      </c>
      <c r="L67">
        <v>3</v>
      </c>
      <c r="M67" s="29" t="s">
        <v>130</v>
      </c>
      <c r="N67" s="29">
        <v>-21</v>
      </c>
      <c r="O67">
        <v>3</v>
      </c>
      <c r="P67" s="29" t="s">
        <v>130</v>
      </c>
      <c r="Q67" s="29">
        <v>4</v>
      </c>
      <c r="R67">
        <v>3</v>
      </c>
      <c r="S67" s="29" t="s">
        <v>63</v>
      </c>
      <c r="T67" s="29">
        <v>2</v>
      </c>
      <c r="U67">
        <v>3</v>
      </c>
      <c r="V67" s="29" t="s">
        <v>63</v>
      </c>
      <c r="W67" s="29">
        <v>0</v>
      </c>
      <c r="X67">
        <v>3</v>
      </c>
      <c r="Y67" s="29" t="s">
        <v>104</v>
      </c>
      <c r="Z67" s="29">
        <v>-4</v>
      </c>
      <c r="AA67">
        <v>3</v>
      </c>
      <c r="AB67" s="29" t="s">
        <v>104</v>
      </c>
      <c r="AC67" s="29">
        <v>-7</v>
      </c>
      <c r="AD67">
        <v>3</v>
      </c>
      <c r="AE67" s="29" t="s">
        <v>85</v>
      </c>
      <c r="AF67" s="29">
        <v>-9</v>
      </c>
      <c r="AG67">
        <v>3</v>
      </c>
      <c r="AH67" s="29" t="s">
        <v>315</v>
      </c>
      <c r="AI67" s="29">
        <v>5</v>
      </c>
      <c r="AJ67">
        <v>3</v>
      </c>
      <c r="AK67" s="29" t="s">
        <v>63</v>
      </c>
      <c r="AL67" s="29">
        <v>7</v>
      </c>
      <c r="AM67">
        <v>3</v>
      </c>
      <c r="AN67" s="29" t="s">
        <v>18</v>
      </c>
      <c r="AO67" s="29">
        <v>-9</v>
      </c>
      <c r="AP67">
        <v>3</v>
      </c>
      <c r="AQ67" s="29" t="s">
        <v>315</v>
      </c>
      <c r="AR67" s="29">
        <v>10</v>
      </c>
      <c r="AS67">
        <v>3</v>
      </c>
      <c r="AT67" s="29" t="s">
        <v>106</v>
      </c>
      <c r="AU67" s="29">
        <v>-8</v>
      </c>
      <c r="AV67">
        <v>3</v>
      </c>
      <c r="AW67" s="29" t="s">
        <v>315</v>
      </c>
      <c r="AX67" s="29">
        <v>5</v>
      </c>
      <c r="AY67">
        <v>3</v>
      </c>
      <c r="AZ67" s="29" t="s">
        <v>63</v>
      </c>
      <c r="BA67" s="29">
        <v>13</v>
      </c>
      <c r="BB67">
        <v>3</v>
      </c>
      <c r="BC67" s="29" t="s">
        <v>63</v>
      </c>
      <c r="BD67" s="29">
        <v>5</v>
      </c>
      <c r="BE67">
        <v>3</v>
      </c>
      <c r="BF67">
        <v>0</v>
      </c>
      <c r="BG67" t="s">
        <v>9</v>
      </c>
      <c r="BH67">
        <v>3</v>
      </c>
      <c r="BI67">
        <v>0</v>
      </c>
      <c r="BJ67" t="s">
        <v>9</v>
      </c>
      <c r="BK67">
        <v>3</v>
      </c>
    </row>
    <row r="68" spans="3:63" x14ac:dyDescent="0.25">
      <c r="C68">
        <v>4</v>
      </c>
      <c r="D68" s="29" t="s">
        <v>315</v>
      </c>
      <c r="E68" s="29">
        <v>-2</v>
      </c>
      <c r="F68">
        <v>4</v>
      </c>
      <c r="G68" s="29" t="s">
        <v>18</v>
      </c>
      <c r="H68" s="29">
        <v>-14</v>
      </c>
      <c r="I68">
        <v>4</v>
      </c>
      <c r="J68" s="29" t="s">
        <v>106</v>
      </c>
      <c r="K68" s="29">
        <v>6</v>
      </c>
      <c r="L68">
        <v>4</v>
      </c>
      <c r="M68" s="29" t="s">
        <v>315</v>
      </c>
      <c r="N68" s="29">
        <v>-21</v>
      </c>
      <c r="O68">
        <v>4</v>
      </c>
      <c r="P68" s="29" t="s">
        <v>315</v>
      </c>
      <c r="Q68" s="29">
        <v>4</v>
      </c>
      <c r="R68">
        <v>4</v>
      </c>
      <c r="S68" s="29" t="s">
        <v>18</v>
      </c>
      <c r="T68" s="29">
        <v>2</v>
      </c>
      <c r="U68">
        <v>4</v>
      </c>
      <c r="V68" s="29" t="s">
        <v>65</v>
      </c>
      <c r="W68" s="29">
        <v>0</v>
      </c>
      <c r="X68">
        <v>4</v>
      </c>
      <c r="Y68" s="29" t="s">
        <v>315</v>
      </c>
      <c r="Z68" s="29">
        <v>-4</v>
      </c>
      <c r="AA68">
        <v>4</v>
      </c>
      <c r="AB68" s="29" t="s">
        <v>315</v>
      </c>
      <c r="AC68" s="29">
        <v>-7</v>
      </c>
      <c r="AD68">
        <v>4</v>
      </c>
      <c r="AE68" s="29" t="s">
        <v>104</v>
      </c>
      <c r="AF68" s="29">
        <v>-9</v>
      </c>
      <c r="AG68">
        <v>4</v>
      </c>
      <c r="AH68" s="29" t="s">
        <v>562</v>
      </c>
      <c r="AI68" s="29">
        <v>5</v>
      </c>
      <c r="AJ68">
        <v>4</v>
      </c>
      <c r="AK68" s="29" t="s">
        <v>315</v>
      </c>
      <c r="AL68" s="29">
        <v>7</v>
      </c>
      <c r="AM68">
        <v>4</v>
      </c>
      <c r="AN68" s="29" t="s">
        <v>315</v>
      </c>
      <c r="AO68" s="29">
        <v>-9</v>
      </c>
      <c r="AP68">
        <v>4</v>
      </c>
      <c r="AQ68" s="29" t="s">
        <v>562</v>
      </c>
      <c r="AR68" s="29">
        <v>10</v>
      </c>
      <c r="AS68">
        <v>4</v>
      </c>
      <c r="AT68" s="29" t="s">
        <v>315</v>
      </c>
      <c r="AU68" s="29">
        <v>-8</v>
      </c>
      <c r="AV68">
        <v>4</v>
      </c>
      <c r="AW68" s="29" t="s">
        <v>65</v>
      </c>
      <c r="AX68" s="29">
        <v>5</v>
      </c>
      <c r="AY68">
        <v>4</v>
      </c>
      <c r="AZ68" s="29" t="s">
        <v>65</v>
      </c>
      <c r="BA68" s="29">
        <v>13</v>
      </c>
      <c r="BB68">
        <v>4</v>
      </c>
      <c r="BC68" s="29" t="s">
        <v>65</v>
      </c>
      <c r="BD68" s="29">
        <v>5</v>
      </c>
      <c r="BE68">
        <v>4</v>
      </c>
      <c r="BF68">
        <v>0</v>
      </c>
      <c r="BG68">
        <v>0</v>
      </c>
      <c r="BH68">
        <v>4</v>
      </c>
      <c r="BI68">
        <v>0</v>
      </c>
      <c r="BJ68">
        <v>0</v>
      </c>
      <c r="BK68">
        <v>4</v>
      </c>
    </row>
    <row r="69" spans="3:63" x14ac:dyDescent="0.25">
      <c r="C69">
        <v>1</v>
      </c>
      <c r="D69" s="29" t="s">
        <v>477</v>
      </c>
      <c r="E69" s="29">
        <v>1</v>
      </c>
      <c r="F69">
        <v>1</v>
      </c>
      <c r="G69" s="29" t="s">
        <v>97</v>
      </c>
      <c r="H69" s="29">
        <v>-8</v>
      </c>
      <c r="I69">
        <v>1</v>
      </c>
      <c r="J69" s="29" t="s">
        <v>482</v>
      </c>
      <c r="K69" s="29">
        <v>2</v>
      </c>
      <c r="L69">
        <v>1</v>
      </c>
      <c r="M69" s="29" t="s">
        <v>484</v>
      </c>
      <c r="N69" s="29">
        <v>-11</v>
      </c>
      <c r="O69">
        <v>1</v>
      </c>
      <c r="P69" s="29" t="s">
        <v>484</v>
      </c>
      <c r="Q69" s="29">
        <v>7</v>
      </c>
      <c r="R69">
        <v>1</v>
      </c>
      <c r="S69" s="29" t="s">
        <v>568</v>
      </c>
      <c r="T69" s="29">
        <v>-16</v>
      </c>
      <c r="U69">
        <v>1</v>
      </c>
      <c r="V69" s="29" t="s">
        <v>579</v>
      </c>
      <c r="W69" s="29">
        <v>8</v>
      </c>
      <c r="X69">
        <v>1</v>
      </c>
      <c r="Y69" s="29" t="s">
        <v>484</v>
      </c>
      <c r="Z69" s="29">
        <v>4</v>
      </c>
      <c r="AA69">
        <v>1</v>
      </c>
      <c r="AB69" s="29" t="s">
        <v>82</v>
      </c>
      <c r="AC69" s="29">
        <v>-2</v>
      </c>
      <c r="AD69">
        <v>1</v>
      </c>
      <c r="AE69" s="29" t="s">
        <v>568</v>
      </c>
      <c r="AF69" s="29">
        <v>-22</v>
      </c>
      <c r="AG69">
        <v>1</v>
      </c>
      <c r="AH69" s="29" t="s">
        <v>97</v>
      </c>
      <c r="AI69" s="29">
        <v>-20</v>
      </c>
      <c r="AJ69">
        <v>1</v>
      </c>
      <c r="AK69" s="29" t="s">
        <v>97</v>
      </c>
      <c r="AL69" s="29">
        <v>4</v>
      </c>
      <c r="AM69">
        <v>1</v>
      </c>
      <c r="AN69" s="29" t="s">
        <v>484</v>
      </c>
      <c r="AO69" s="29">
        <v>28</v>
      </c>
      <c r="AP69">
        <v>1</v>
      </c>
      <c r="AQ69" s="29" t="s">
        <v>484</v>
      </c>
      <c r="AR69" s="29">
        <v>17</v>
      </c>
      <c r="AS69">
        <v>1</v>
      </c>
      <c r="AT69" s="29" t="s">
        <v>484</v>
      </c>
      <c r="AU69" s="29">
        <v>9</v>
      </c>
      <c r="AV69">
        <v>1</v>
      </c>
      <c r="AW69" s="29" t="s">
        <v>484</v>
      </c>
      <c r="AX69" s="29">
        <v>-5</v>
      </c>
      <c r="AY69">
        <v>1</v>
      </c>
      <c r="AZ69" s="29" t="s">
        <v>568</v>
      </c>
      <c r="BA69" s="29">
        <v>3</v>
      </c>
      <c r="BB69">
        <v>1</v>
      </c>
      <c r="BC69" s="29" t="s">
        <v>484</v>
      </c>
      <c r="BD69" s="29">
        <v>6</v>
      </c>
      <c r="BE69">
        <v>1</v>
      </c>
      <c r="BF69">
        <v>0</v>
      </c>
      <c r="BG69" t="s">
        <v>9</v>
      </c>
      <c r="BH69">
        <v>1</v>
      </c>
      <c r="BI69">
        <v>0</v>
      </c>
      <c r="BJ69" t="s">
        <v>9</v>
      </c>
      <c r="BK69">
        <v>1</v>
      </c>
    </row>
    <row r="70" spans="3:63" x14ac:dyDescent="0.25">
      <c r="C70">
        <v>2</v>
      </c>
      <c r="D70" s="29" t="s">
        <v>97</v>
      </c>
      <c r="E70" s="29">
        <v>1</v>
      </c>
      <c r="F70">
        <v>2</v>
      </c>
      <c r="G70" s="29" t="s">
        <v>82</v>
      </c>
      <c r="H70" s="29">
        <v>-8</v>
      </c>
      <c r="I70">
        <v>2</v>
      </c>
      <c r="J70" s="29" t="s">
        <v>82</v>
      </c>
      <c r="K70" s="29">
        <v>2</v>
      </c>
      <c r="L70">
        <v>2</v>
      </c>
      <c r="M70" s="29" t="s">
        <v>85</v>
      </c>
      <c r="N70" s="29">
        <v>-11</v>
      </c>
      <c r="O70">
        <v>2</v>
      </c>
      <c r="P70" s="29" t="s">
        <v>85</v>
      </c>
      <c r="Q70" s="29">
        <v>7</v>
      </c>
      <c r="R70">
        <v>2</v>
      </c>
      <c r="S70" s="29" t="s">
        <v>104</v>
      </c>
      <c r="T70" s="29">
        <v>-16</v>
      </c>
      <c r="U70">
        <v>2</v>
      </c>
      <c r="V70" s="29" t="s">
        <v>521</v>
      </c>
      <c r="W70" s="29">
        <v>8</v>
      </c>
      <c r="X70">
        <v>2</v>
      </c>
      <c r="Y70" s="29" t="s">
        <v>85</v>
      </c>
      <c r="Z70" s="29">
        <v>4</v>
      </c>
      <c r="AA70">
        <v>2</v>
      </c>
      <c r="AB70" s="29" t="s">
        <v>85</v>
      </c>
      <c r="AC70" s="29">
        <v>-2</v>
      </c>
      <c r="AD70">
        <v>2</v>
      </c>
      <c r="AE70" s="29" t="s">
        <v>82</v>
      </c>
      <c r="AF70" s="29">
        <v>-22</v>
      </c>
      <c r="AG70">
        <v>2</v>
      </c>
      <c r="AH70" s="29" t="s">
        <v>428</v>
      </c>
      <c r="AI70" s="29">
        <v>-20</v>
      </c>
      <c r="AJ70">
        <v>2</v>
      </c>
      <c r="AK70" s="29" t="s">
        <v>428</v>
      </c>
      <c r="AL70" s="29">
        <v>4</v>
      </c>
      <c r="AM70">
        <v>2</v>
      </c>
      <c r="AN70" s="29" t="s">
        <v>82</v>
      </c>
      <c r="AO70" s="29">
        <v>28</v>
      </c>
      <c r="AP70">
        <v>2</v>
      </c>
      <c r="AQ70" s="29" t="s">
        <v>82</v>
      </c>
      <c r="AR70" s="29">
        <v>17</v>
      </c>
      <c r="AS70">
        <v>2</v>
      </c>
      <c r="AT70" s="29" t="s">
        <v>104</v>
      </c>
      <c r="AU70" s="29">
        <v>9</v>
      </c>
      <c r="AV70">
        <v>2</v>
      </c>
      <c r="AW70" s="29" t="s">
        <v>63</v>
      </c>
      <c r="AX70" s="29">
        <v>-5</v>
      </c>
      <c r="AY70">
        <v>2</v>
      </c>
      <c r="AZ70" s="29" t="s">
        <v>104</v>
      </c>
      <c r="BA70" s="29">
        <v>3</v>
      </c>
      <c r="BB70">
        <v>2</v>
      </c>
      <c r="BC70" s="29" t="s">
        <v>521</v>
      </c>
      <c r="BD70" s="29">
        <v>6</v>
      </c>
      <c r="BE70">
        <v>2</v>
      </c>
      <c r="BF70">
        <v>0</v>
      </c>
      <c r="BG70" t="s">
        <v>9</v>
      </c>
      <c r="BH70">
        <v>2</v>
      </c>
      <c r="BI70">
        <v>0</v>
      </c>
      <c r="BJ70" t="s">
        <v>9</v>
      </c>
      <c r="BK70">
        <v>2</v>
      </c>
    </row>
    <row r="71" spans="3:63" x14ac:dyDescent="0.25">
      <c r="C71">
        <v>3</v>
      </c>
      <c r="D71" s="29" t="s">
        <v>85</v>
      </c>
      <c r="E71" s="29">
        <v>1</v>
      </c>
      <c r="F71">
        <v>3</v>
      </c>
      <c r="G71" s="29" t="s">
        <v>85</v>
      </c>
      <c r="H71" s="29">
        <v>-8</v>
      </c>
      <c r="I71">
        <v>3</v>
      </c>
      <c r="J71" s="29" t="s">
        <v>85</v>
      </c>
      <c r="K71" s="29">
        <v>2</v>
      </c>
      <c r="L71">
        <v>3</v>
      </c>
      <c r="M71" s="29" t="s">
        <v>82</v>
      </c>
      <c r="N71" s="29">
        <v>-11</v>
      </c>
      <c r="O71">
        <v>3</v>
      </c>
      <c r="P71" s="29" t="s">
        <v>82</v>
      </c>
      <c r="Q71" s="29">
        <v>7</v>
      </c>
      <c r="R71">
        <v>3</v>
      </c>
      <c r="S71" s="29" t="s">
        <v>85</v>
      </c>
      <c r="T71" s="29">
        <v>-16</v>
      </c>
      <c r="U71">
        <v>3</v>
      </c>
      <c r="V71" s="29" t="s">
        <v>315</v>
      </c>
      <c r="W71" s="29">
        <v>8</v>
      </c>
      <c r="X71">
        <v>3</v>
      </c>
      <c r="Y71" s="29" t="s">
        <v>82</v>
      </c>
      <c r="Z71" s="29">
        <v>4</v>
      </c>
      <c r="AA71">
        <v>3</v>
      </c>
      <c r="AB71" s="29" t="s">
        <v>428</v>
      </c>
      <c r="AC71" s="29">
        <v>-2</v>
      </c>
      <c r="AD71">
        <v>3</v>
      </c>
      <c r="AE71" s="29" t="s">
        <v>428</v>
      </c>
      <c r="AF71" s="29">
        <v>-22</v>
      </c>
      <c r="AG71">
        <v>3</v>
      </c>
      <c r="AH71" s="29" t="s">
        <v>12</v>
      </c>
      <c r="AI71" s="29">
        <v>-20</v>
      </c>
      <c r="AJ71">
        <v>3</v>
      </c>
      <c r="AK71" s="29" t="s">
        <v>12</v>
      </c>
      <c r="AL71" s="29">
        <v>4</v>
      </c>
      <c r="AM71">
        <v>3</v>
      </c>
      <c r="AN71" s="29" t="s">
        <v>12</v>
      </c>
      <c r="AO71" s="29">
        <v>28</v>
      </c>
      <c r="AP71">
        <v>3</v>
      </c>
      <c r="AQ71" s="29" t="s">
        <v>428</v>
      </c>
      <c r="AR71" s="29">
        <v>17</v>
      </c>
      <c r="AS71">
        <v>3</v>
      </c>
      <c r="AT71" s="29" t="s">
        <v>85</v>
      </c>
      <c r="AU71" s="29">
        <v>9</v>
      </c>
      <c r="AV71">
        <v>3</v>
      </c>
      <c r="AW71" s="29" t="s">
        <v>85</v>
      </c>
      <c r="AX71" s="29">
        <v>-5</v>
      </c>
      <c r="AY71">
        <v>3</v>
      </c>
      <c r="AZ71" s="29" t="s">
        <v>85</v>
      </c>
      <c r="BA71" s="29">
        <v>3</v>
      </c>
      <c r="BB71">
        <v>3</v>
      </c>
      <c r="BC71" s="29" t="s">
        <v>428</v>
      </c>
      <c r="BD71" s="29">
        <v>6</v>
      </c>
      <c r="BE71">
        <v>3</v>
      </c>
      <c r="BF71">
        <v>0</v>
      </c>
      <c r="BG71" t="s">
        <v>9</v>
      </c>
      <c r="BH71">
        <v>3</v>
      </c>
      <c r="BI71">
        <v>0</v>
      </c>
      <c r="BJ71" t="s">
        <v>9</v>
      </c>
      <c r="BK71">
        <v>3</v>
      </c>
    </row>
    <row r="72" spans="3:63" x14ac:dyDescent="0.25">
      <c r="C72">
        <v>4</v>
      </c>
      <c r="D72" s="29" t="s">
        <v>12</v>
      </c>
      <c r="E72" s="29">
        <v>1</v>
      </c>
      <c r="F72">
        <v>4</v>
      </c>
      <c r="G72" s="29" t="s">
        <v>12</v>
      </c>
      <c r="H72" s="29">
        <v>-8</v>
      </c>
      <c r="I72">
        <v>4</v>
      </c>
      <c r="J72" s="29" t="s">
        <v>12</v>
      </c>
      <c r="K72" s="29">
        <v>2</v>
      </c>
      <c r="L72">
        <v>4</v>
      </c>
      <c r="M72" s="29" t="s">
        <v>12</v>
      </c>
      <c r="N72" s="29">
        <v>-11</v>
      </c>
      <c r="O72">
        <v>4</v>
      </c>
      <c r="P72" s="29" t="s">
        <v>12</v>
      </c>
      <c r="Q72" s="29">
        <v>7</v>
      </c>
      <c r="R72">
        <v>4</v>
      </c>
      <c r="S72" s="29" t="s">
        <v>12</v>
      </c>
      <c r="T72" s="29">
        <v>-16</v>
      </c>
      <c r="U72">
        <v>4</v>
      </c>
      <c r="V72" s="29" t="s">
        <v>12</v>
      </c>
      <c r="W72" s="29">
        <v>8</v>
      </c>
      <c r="X72">
        <v>4</v>
      </c>
      <c r="Y72" s="29" t="s">
        <v>12</v>
      </c>
      <c r="Z72" s="29">
        <v>4</v>
      </c>
      <c r="AA72">
        <v>4</v>
      </c>
      <c r="AB72" s="29" t="s">
        <v>12</v>
      </c>
      <c r="AC72" s="29">
        <v>-2</v>
      </c>
      <c r="AD72">
        <v>4</v>
      </c>
      <c r="AE72" s="29" t="s">
        <v>12</v>
      </c>
      <c r="AF72" s="29">
        <v>-22</v>
      </c>
      <c r="AG72">
        <v>4</v>
      </c>
      <c r="AH72" s="29" t="s">
        <v>65</v>
      </c>
      <c r="AI72" s="29">
        <v>-20</v>
      </c>
      <c r="AJ72">
        <v>4</v>
      </c>
      <c r="AK72" s="29" t="s">
        <v>65</v>
      </c>
      <c r="AL72" s="29">
        <v>4</v>
      </c>
      <c r="AM72">
        <v>4</v>
      </c>
      <c r="AN72" s="29" t="s">
        <v>65</v>
      </c>
      <c r="AO72" s="29">
        <v>28</v>
      </c>
      <c r="AP72">
        <v>4</v>
      </c>
      <c r="AQ72" s="29" t="s">
        <v>12</v>
      </c>
      <c r="AR72" s="29">
        <v>17</v>
      </c>
      <c r="AS72">
        <v>4</v>
      </c>
      <c r="AT72" s="29" t="s">
        <v>12</v>
      </c>
      <c r="AU72" s="29">
        <v>9</v>
      </c>
      <c r="AV72">
        <v>4</v>
      </c>
      <c r="AW72" s="29" t="s">
        <v>12</v>
      </c>
      <c r="AX72" s="29">
        <v>-5</v>
      </c>
      <c r="AY72">
        <v>4</v>
      </c>
      <c r="AZ72" s="29" t="s">
        <v>12</v>
      </c>
      <c r="BA72" s="29">
        <v>3</v>
      </c>
      <c r="BB72">
        <v>4</v>
      </c>
      <c r="BC72" s="29" t="s">
        <v>12</v>
      </c>
      <c r="BD72" s="29">
        <v>6</v>
      </c>
      <c r="BE72">
        <v>4</v>
      </c>
      <c r="BF72">
        <v>0</v>
      </c>
      <c r="BG72">
        <v>0</v>
      </c>
      <c r="BH72">
        <v>4</v>
      </c>
      <c r="BI72">
        <v>0</v>
      </c>
      <c r="BJ72">
        <v>0</v>
      </c>
      <c r="BK72">
        <v>4</v>
      </c>
    </row>
    <row r="73" spans="3:63" x14ac:dyDescent="0.25">
      <c r="C73">
        <v>1</v>
      </c>
      <c r="D73" s="29" t="s">
        <v>484</v>
      </c>
      <c r="E73" s="29">
        <v>-4</v>
      </c>
      <c r="F73">
        <v>1</v>
      </c>
      <c r="G73" s="29" t="s">
        <v>484</v>
      </c>
      <c r="H73" s="29">
        <v>12</v>
      </c>
      <c r="I73">
        <v>1</v>
      </c>
      <c r="J73" s="29" t="s">
        <v>97</v>
      </c>
      <c r="K73" s="29">
        <v>5</v>
      </c>
      <c r="L73">
        <v>1</v>
      </c>
      <c r="M73" s="29" t="s">
        <v>97</v>
      </c>
      <c r="N73" s="29">
        <v>-3</v>
      </c>
      <c r="O73">
        <v>1</v>
      </c>
      <c r="P73" s="29" t="s">
        <v>97</v>
      </c>
      <c r="Q73" s="29">
        <v>5</v>
      </c>
      <c r="R73">
        <v>1</v>
      </c>
      <c r="S73" s="29" t="s">
        <v>97</v>
      </c>
      <c r="T73" s="29">
        <v>-9</v>
      </c>
      <c r="U73">
        <v>1</v>
      </c>
      <c r="V73" s="29" t="s">
        <v>97</v>
      </c>
      <c r="W73" s="29">
        <v>10</v>
      </c>
      <c r="X73">
        <v>1</v>
      </c>
      <c r="Y73" s="29" t="s">
        <v>97</v>
      </c>
      <c r="Z73" s="29">
        <v>-5</v>
      </c>
      <c r="AA73">
        <v>1</v>
      </c>
      <c r="AB73" s="29" t="s">
        <v>97</v>
      </c>
      <c r="AC73" s="29">
        <v>9</v>
      </c>
      <c r="AD73">
        <v>1</v>
      </c>
      <c r="AE73" s="29" t="s">
        <v>469</v>
      </c>
      <c r="AF73" s="29">
        <v>11</v>
      </c>
      <c r="AG73">
        <v>1</v>
      </c>
      <c r="AH73" s="29" t="s">
        <v>469</v>
      </c>
      <c r="AI73" s="29">
        <v>6</v>
      </c>
      <c r="AJ73">
        <v>1</v>
      </c>
      <c r="AK73" s="29" t="s">
        <v>469</v>
      </c>
      <c r="AL73" s="29">
        <v>6</v>
      </c>
      <c r="AM73">
        <v>1</v>
      </c>
      <c r="AN73" s="29" t="s">
        <v>97</v>
      </c>
      <c r="AO73" s="29">
        <v>-12</v>
      </c>
      <c r="AP73">
        <v>1</v>
      </c>
      <c r="AQ73" s="29" t="s">
        <v>97</v>
      </c>
      <c r="AR73" s="29">
        <v>-9</v>
      </c>
      <c r="AS73">
        <v>1</v>
      </c>
      <c r="AT73" s="29" t="s">
        <v>97</v>
      </c>
      <c r="AU73" s="29">
        <v>-15</v>
      </c>
      <c r="AV73">
        <v>1</v>
      </c>
      <c r="AW73" s="29" t="s">
        <v>97</v>
      </c>
      <c r="AX73" s="29">
        <v>3</v>
      </c>
      <c r="AY73">
        <v>1</v>
      </c>
      <c r="AZ73" s="29" t="s">
        <v>97</v>
      </c>
      <c r="BA73" s="29">
        <v>7</v>
      </c>
      <c r="BB73">
        <v>1</v>
      </c>
      <c r="BC73" s="29" t="s">
        <v>97</v>
      </c>
      <c r="BD73" s="29">
        <v>-10</v>
      </c>
      <c r="BE73">
        <v>1</v>
      </c>
      <c r="BF73">
        <v>0</v>
      </c>
      <c r="BG73" t="s">
        <v>9</v>
      </c>
      <c r="BH73">
        <v>1</v>
      </c>
      <c r="BI73">
        <v>0</v>
      </c>
      <c r="BJ73" t="s">
        <v>9</v>
      </c>
      <c r="BK73">
        <v>1</v>
      </c>
    </row>
    <row r="74" spans="3:63" x14ac:dyDescent="0.25">
      <c r="C74">
        <v>2</v>
      </c>
      <c r="D74" s="29" t="s">
        <v>552</v>
      </c>
      <c r="E74" s="29">
        <v>-4</v>
      </c>
      <c r="F74">
        <v>2</v>
      </c>
      <c r="G74" s="29" t="s">
        <v>552</v>
      </c>
      <c r="H74" s="29">
        <v>12</v>
      </c>
      <c r="I74">
        <v>2</v>
      </c>
      <c r="J74" s="29" t="s">
        <v>552</v>
      </c>
      <c r="K74" s="29">
        <v>5</v>
      </c>
      <c r="L74">
        <v>2</v>
      </c>
      <c r="M74" s="29" t="s">
        <v>552</v>
      </c>
      <c r="N74" s="29">
        <v>-3</v>
      </c>
      <c r="O74">
        <v>2</v>
      </c>
      <c r="P74" s="29" t="s">
        <v>552</v>
      </c>
      <c r="Q74" s="29">
        <v>5</v>
      </c>
      <c r="R74">
        <v>2</v>
      </c>
      <c r="S74" s="29" t="s">
        <v>315</v>
      </c>
      <c r="T74" s="29">
        <v>-9</v>
      </c>
      <c r="U74">
        <v>2</v>
      </c>
      <c r="V74" s="29" t="s">
        <v>469</v>
      </c>
      <c r="W74" s="29">
        <v>10</v>
      </c>
      <c r="X74">
        <v>2</v>
      </c>
      <c r="Y74" s="29" t="s">
        <v>552</v>
      </c>
      <c r="Z74" s="29">
        <v>-5</v>
      </c>
      <c r="AA74">
        <v>2</v>
      </c>
      <c r="AB74" s="29" t="s">
        <v>552</v>
      </c>
      <c r="AC74" s="29">
        <v>9</v>
      </c>
      <c r="AD74">
        <v>2</v>
      </c>
      <c r="AE74" s="29" t="s">
        <v>97</v>
      </c>
      <c r="AF74" s="29">
        <v>11</v>
      </c>
      <c r="AG74">
        <v>2</v>
      </c>
      <c r="AH74" s="29" t="s">
        <v>552</v>
      </c>
      <c r="AI74" s="29">
        <v>6</v>
      </c>
      <c r="AJ74">
        <v>2</v>
      </c>
      <c r="AK74" s="29" t="s">
        <v>552</v>
      </c>
      <c r="AL74" s="29">
        <v>6</v>
      </c>
      <c r="AM74">
        <v>2</v>
      </c>
      <c r="AN74" s="29" t="s">
        <v>63</v>
      </c>
      <c r="AO74" s="29">
        <v>-12</v>
      </c>
      <c r="AP74">
        <v>2</v>
      </c>
      <c r="AQ74" s="29" t="s">
        <v>63</v>
      </c>
      <c r="AR74" s="29">
        <v>-9</v>
      </c>
      <c r="AS74">
        <v>2</v>
      </c>
      <c r="AT74" s="29" t="s">
        <v>63</v>
      </c>
      <c r="AU74" s="29">
        <v>-15</v>
      </c>
      <c r="AV74">
        <v>2</v>
      </c>
      <c r="AW74" s="29" t="s">
        <v>428</v>
      </c>
      <c r="AX74" s="29">
        <v>3</v>
      </c>
      <c r="AY74">
        <v>2</v>
      </c>
      <c r="AZ74" s="29" t="s">
        <v>315</v>
      </c>
      <c r="BA74" s="29">
        <v>7</v>
      </c>
      <c r="BB74">
        <v>2</v>
      </c>
      <c r="BC74" s="29" t="s">
        <v>469</v>
      </c>
      <c r="BD74" s="29">
        <v>-10</v>
      </c>
      <c r="BE74">
        <v>2</v>
      </c>
      <c r="BF74">
        <v>0</v>
      </c>
      <c r="BG74" t="s">
        <v>9</v>
      </c>
      <c r="BH74">
        <v>2</v>
      </c>
      <c r="BI74">
        <v>0</v>
      </c>
      <c r="BJ74" t="s">
        <v>9</v>
      </c>
      <c r="BK74">
        <v>2</v>
      </c>
    </row>
    <row r="75" spans="3:63" x14ac:dyDescent="0.25">
      <c r="C75">
        <v>4</v>
      </c>
      <c r="D75" s="29" t="s">
        <v>562</v>
      </c>
      <c r="E75" s="29">
        <v>-4</v>
      </c>
      <c r="F75">
        <v>4</v>
      </c>
      <c r="G75" s="29" t="s">
        <v>296</v>
      </c>
      <c r="H75" s="29">
        <v>12</v>
      </c>
      <c r="I75">
        <v>4</v>
      </c>
      <c r="J75" s="29" t="s">
        <v>296</v>
      </c>
      <c r="K75" s="29">
        <v>5</v>
      </c>
      <c r="L75">
        <v>4</v>
      </c>
      <c r="M75" s="29" t="s">
        <v>296</v>
      </c>
      <c r="N75" s="29">
        <v>-3</v>
      </c>
      <c r="O75">
        <v>4</v>
      </c>
      <c r="P75" s="29" t="s">
        <v>296</v>
      </c>
      <c r="Q75" s="29">
        <v>5</v>
      </c>
      <c r="R75">
        <v>4</v>
      </c>
      <c r="S75" s="29" t="s">
        <v>296</v>
      </c>
      <c r="T75" s="29">
        <v>-9</v>
      </c>
      <c r="U75">
        <v>4</v>
      </c>
      <c r="V75" s="29" t="s">
        <v>296</v>
      </c>
      <c r="W75" s="29">
        <v>10</v>
      </c>
      <c r="X75">
        <v>4</v>
      </c>
      <c r="Y75" s="29" t="s">
        <v>296</v>
      </c>
      <c r="Z75" s="29">
        <v>-5</v>
      </c>
      <c r="AA75">
        <v>4</v>
      </c>
      <c r="AB75" s="29" t="s">
        <v>296</v>
      </c>
      <c r="AC75" s="29">
        <v>9</v>
      </c>
      <c r="AD75">
        <v>4</v>
      </c>
      <c r="AE75" s="29" t="s">
        <v>552</v>
      </c>
      <c r="AF75" s="29">
        <v>11</v>
      </c>
      <c r="AG75">
        <v>4</v>
      </c>
      <c r="AH75" s="29" t="s">
        <v>296</v>
      </c>
      <c r="AI75" s="29">
        <v>6</v>
      </c>
      <c r="AJ75">
        <v>4</v>
      </c>
      <c r="AK75" s="29" t="s">
        <v>296</v>
      </c>
      <c r="AL75" s="29">
        <v>6</v>
      </c>
      <c r="AM75">
        <v>4</v>
      </c>
      <c r="AN75" s="29" t="s">
        <v>296</v>
      </c>
      <c r="AO75" s="29">
        <v>-12</v>
      </c>
      <c r="AP75">
        <v>4</v>
      </c>
      <c r="AQ75" s="29" t="s">
        <v>296</v>
      </c>
      <c r="AR75" s="29">
        <v>-9</v>
      </c>
      <c r="AS75">
        <v>4</v>
      </c>
      <c r="AT75" s="29" t="s">
        <v>296</v>
      </c>
      <c r="AU75" s="29">
        <v>-15</v>
      </c>
      <c r="AV75">
        <v>4</v>
      </c>
      <c r="AW75" s="29" t="s">
        <v>296</v>
      </c>
      <c r="AX75" s="29">
        <v>3</v>
      </c>
      <c r="AY75">
        <v>4</v>
      </c>
      <c r="AZ75" s="29" t="s">
        <v>296</v>
      </c>
      <c r="BA75" s="29">
        <v>7</v>
      </c>
      <c r="BB75">
        <v>4</v>
      </c>
      <c r="BC75" s="29" t="s">
        <v>296</v>
      </c>
      <c r="BD75" s="29">
        <v>-10</v>
      </c>
      <c r="BE75">
        <v>4</v>
      </c>
      <c r="BF75">
        <v>0</v>
      </c>
      <c r="BG75">
        <v>0</v>
      </c>
      <c r="BH75">
        <v>4</v>
      </c>
      <c r="BI75">
        <v>0</v>
      </c>
      <c r="BJ75">
        <v>0</v>
      </c>
      <c r="BK75">
        <v>4</v>
      </c>
    </row>
    <row r="76" spans="3:63" x14ac:dyDescent="0.25">
      <c r="C76">
        <v>1</v>
      </c>
      <c r="D76" s="29" t="s">
        <v>460</v>
      </c>
      <c r="E76" s="29">
        <v>-12</v>
      </c>
      <c r="F76">
        <v>1</v>
      </c>
      <c r="G76" s="29" t="s">
        <v>123</v>
      </c>
      <c r="H76" s="29">
        <v>-3</v>
      </c>
      <c r="I76">
        <v>1</v>
      </c>
      <c r="J76" s="29" t="s">
        <v>123</v>
      </c>
      <c r="K76" s="29">
        <v>-4</v>
      </c>
      <c r="L76">
        <v>1</v>
      </c>
      <c r="M76" s="29" t="s">
        <v>460</v>
      </c>
      <c r="N76" s="29">
        <v>-6</v>
      </c>
      <c r="O76">
        <v>1</v>
      </c>
      <c r="P76" s="29" t="s">
        <v>460</v>
      </c>
      <c r="Q76" s="29">
        <v>5</v>
      </c>
      <c r="R76">
        <v>1</v>
      </c>
      <c r="S76" s="29" t="s">
        <v>130</v>
      </c>
      <c r="T76" s="29">
        <v>0</v>
      </c>
      <c r="U76">
        <v>1</v>
      </c>
      <c r="V76" s="29" t="s">
        <v>130</v>
      </c>
      <c r="W76" s="29">
        <v>23</v>
      </c>
      <c r="X76">
        <v>1</v>
      </c>
      <c r="Y76" s="29" t="s">
        <v>460</v>
      </c>
      <c r="Z76" s="29">
        <v>3</v>
      </c>
      <c r="AA76">
        <v>1</v>
      </c>
      <c r="AB76" s="29" t="s">
        <v>460</v>
      </c>
      <c r="AC76" s="29">
        <v>-1</v>
      </c>
      <c r="AD76">
        <v>1</v>
      </c>
      <c r="AE76" s="29" t="s">
        <v>460</v>
      </c>
      <c r="AF76" s="29">
        <v>5</v>
      </c>
      <c r="AG76">
        <v>1</v>
      </c>
      <c r="AH76" s="29" t="s">
        <v>460</v>
      </c>
      <c r="AI76" s="29">
        <v>5</v>
      </c>
      <c r="AJ76">
        <v>1</v>
      </c>
      <c r="AK76" s="29" t="s">
        <v>460</v>
      </c>
      <c r="AL76" s="29">
        <v>-11</v>
      </c>
      <c r="AM76">
        <v>1</v>
      </c>
      <c r="AN76" s="29" t="s">
        <v>460</v>
      </c>
      <c r="AO76" s="29">
        <v>11</v>
      </c>
      <c r="AP76">
        <v>1</v>
      </c>
      <c r="AQ76" s="29" t="s">
        <v>460</v>
      </c>
      <c r="AR76" s="29">
        <v>-13</v>
      </c>
      <c r="AS76">
        <v>1</v>
      </c>
      <c r="AT76" s="29" t="s">
        <v>460</v>
      </c>
      <c r="AU76" s="29">
        <v>-18</v>
      </c>
      <c r="AV76">
        <v>1</v>
      </c>
      <c r="AW76" s="29" t="s">
        <v>130</v>
      </c>
      <c r="AX76" s="29">
        <v>-10</v>
      </c>
      <c r="AY76">
        <v>1</v>
      </c>
      <c r="AZ76" s="29" t="s">
        <v>484</v>
      </c>
      <c r="BA76" s="29">
        <v>-10</v>
      </c>
      <c r="BB76">
        <v>1</v>
      </c>
      <c r="BC76" s="29" t="s">
        <v>130</v>
      </c>
      <c r="BD76" s="29">
        <v>-1</v>
      </c>
      <c r="BE76">
        <v>1</v>
      </c>
      <c r="BF76">
        <v>0</v>
      </c>
      <c r="BG76" t="s">
        <v>9</v>
      </c>
      <c r="BH76">
        <v>1</v>
      </c>
      <c r="BI76">
        <v>0</v>
      </c>
      <c r="BJ76" t="s">
        <v>9</v>
      </c>
      <c r="BK76">
        <v>1</v>
      </c>
    </row>
    <row r="77" spans="3:63" x14ac:dyDescent="0.25">
      <c r="C77">
        <v>2</v>
      </c>
      <c r="D77" s="29" t="s">
        <v>123</v>
      </c>
      <c r="E77" s="29">
        <v>-12</v>
      </c>
      <c r="F77">
        <v>2</v>
      </c>
      <c r="G77" s="29" t="s">
        <v>460</v>
      </c>
      <c r="H77" s="29">
        <v>-3</v>
      </c>
      <c r="I77">
        <v>2</v>
      </c>
      <c r="J77" s="29" t="s">
        <v>460</v>
      </c>
      <c r="K77" s="29">
        <v>-4</v>
      </c>
      <c r="L77">
        <v>2</v>
      </c>
      <c r="M77" s="29" t="s">
        <v>562</v>
      </c>
      <c r="N77" s="29">
        <v>-6</v>
      </c>
      <c r="O77">
        <v>2</v>
      </c>
      <c r="P77" s="29" t="s">
        <v>562</v>
      </c>
      <c r="Q77" s="29">
        <v>5</v>
      </c>
      <c r="R77">
        <v>2</v>
      </c>
      <c r="S77" s="29" t="s">
        <v>460</v>
      </c>
      <c r="T77" s="29">
        <v>0</v>
      </c>
      <c r="U77">
        <v>2</v>
      </c>
      <c r="V77" s="29" t="s">
        <v>460</v>
      </c>
      <c r="W77" s="29">
        <v>23</v>
      </c>
      <c r="X77">
        <v>2</v>
      </c>
      <c r="Y77" s="29" t="s">
        <v>130</v>
      </c>
      <c r="Z77" s="29">
        <v>3</v>
      </c>
      <c r="AA77">
        <v>2</v>
      </c>
      <c r="AB77" s="29" t="s">
        <v>130</v>
      </c>
      <c r="AC77" s="29">
        <v>-1</v>
      </c>
      <c r="AD77">
        <v>2</v>
      </c>
      <c r="AE77" s="29" t="s">
        <v>130</v>
      </c>
      <c r="AF77" s="29">
        <v>5</v>
      </c>
      <c r="AG77">
        <v>2</v>
      </c>
      <c r="AH77" s="29" t="s">
        <v>130</v>
      </c>
      <c r="AI77" s="29">
        <v>5</v>
      </c>
      <c r="AJ77">
        <v>2</v>
      </c>
      <c r="AK77" s="29" t="s">
        <v>130</v>
      </c>
      <c r="AL77" s="29">
        <v>-11</v>
      </c>
      <c r="AM77">
        <v>2</v>
      </c>
      <c r="AN77" s="29" t="s">
        <v>130</v>
      </c>
      <c r="AO77" s="29">
        <v>11</v>
      </c>
      <c r="AP77">
        <v>2</v>
      </c>
      <c r="AQ77" s="29" t="s">
        <v>130</v>
      </c>
      <c r="AR77" s="29">
        <v>-13</v>
      </c>
      <c r="AS77">
        <v>2</v>
      </c>
      <c r="AT77" s="29" t="s">
        <v>130</v>
      </c>
      <c r="AU77" s="29">
        <v>-18</v>
      </c>
      <c r="AV77">
        <v>2</v>
      </c>
      <c r="AW77" s="29" t="s">
        <v>460</v>
      </c>
      <c r="AX77" s="29">
        <v>-10</v>
      </c>
      <c r="AY77">
        <v>2</v>
      </c>
      <c r="AZ77" s="29" t="s">
        <v>460</v>
      </c>
      <c r="BA77" s="29">
        <v>-10</v>
      </c>
      <c r="BB77">
        <v>2</v>
      </c>
      <c r="BC77" s="29" t="s">
        <v>460</v>
      </c>
      <c r="BD77" s="29">
        <v>-1</v>
      </c>
      <c r="BE77">
        <v>2</v>
      </c>
      <c r="BF77">
        <v>0</v>
      </c>
      <c r="BG77" t="s">
        <v>9</v>
      </c>
      <c r="BH77">
        <v>2</v>
      </c>
      <c r="BI77">
        <v>0</v>
      </c>
      <c r="BJ77" t="s">
        <v>9</v>
      </c>
      <c r="BK77">
        <v>2</v>
      </c>
    </row>
    <row r="78" spans="3:63" x14ac:dyDescent="0.25">
      <c r="C78">
        <v>4</v>
      </c>
      <c r="D78" s="29" t="s">
        <v>191</v>
      </c>
      <c r="E78" s="29">
        <v>-12</v>
      </c>
      <c r="F78">
        <v>4</v>
      </c>
      <c r="G78" s="29" t="s">
        <v>191</v>
      </c>
      <c r="H78" s="29">
        <v>-3</v>
      </c>
      <c r="I78">
        <v>4</v>
      </c>
      <c r="J78" s="29" t="s">
        <v>191</v>
      </c>
      <c r="K78" s="29">
        <v>-4</v>
      </c>
      <c r="L78">
        <v>4</v>
      </c>
      <c r="M78" s="29" t="s">
        <v>191</v>
      </c>
      <c r="N78" s="29">
        <v>-6</v>
      </c>
      <c r="O78">
        <v>4</v>
      </c>
      <c r="P78" s="29" t="s">
        <v>191</v>
      </c>
      <c r="Q78" s="29">
        <v>5</v>
      </c>
      <c r="R78">
        <v>4</v>
      </c>
      <c r="S78" s="29" t="s">
        <v>191</v>
      </c>
      <c r="T78" s="29">
        <v>0</v>
      </c>
      <c r="U78">
        <v>4</v>
      </c>
      <c r="V78" s="29" t="s">
        <v>191</v>
      </c>
      <c r="W78" s="29">
        <v>23</v>
      </c>
      <c r="X78">
        <v>4</v>
      </c>
      <c r="Y78" s="29" t="s">
        <v>191</v>
      </c>
      <c r="Z78" s="29">
        <v>3</v>
      </c>
      <c r="AA78">
        <v>4</v>
      </c>
      <c r="AB78" s="29" t="s">
        <v>191</v>
      </c>
      <c r="AC78" s="29">
        <v>-1</v>
      </c>
      <c r="AD78">
        <v>4</v>
      </c>
      <c r="AE78" s="29" t="s">
        <v>191</v>
      </c>
      <c r="AF78" s="29">
        <v>5</v>
      </c>
      <c r="AG78">
        <v>4</v>
      </c>
      <c r="AH78" s="29" t="s">
        <v>191</v>
      </c>
      <c r="AI78" s="29">
        <v>5</v>
      </c>
      <c r="AJ78">
        <v>4</v>
      </c>
      <c r="AK78" s="29" t="s">
        <v>191</v>
      </c>
      <c r="AL78" s="29">
        <v>-11</v>
      </c>
      <c r="AM78">
        <v>4</v>
      </c>
      <c r="AN78" s="29" t="s">
        <v>191</v>
      </c>
      <c r="AO78" s="29">
        <v>11</v>
      </c>
      <c r="AP78">
        <v>4</v>
      </c>
      <c r="AQ78" s="29" t="s">
        <v>191</v>
      </c>
      <c r="AR78" s="29">
        <v>-13</v>
      </c>
      <c r="AS78">
        <v>4</v>
      </c>
      <c r="AT78" s="29" t="s">
        <v>191</v>
      </c>
      <c r="AU78" s="29">
        <v>-18</v>
      </c>
      <c r="AV78">
        <v>4</v>
      </c>
      <c r="AW78" s="29" t="s">
        <v>191</v>
      </c>
      <c r="AX78" s="29">
        <v>-10</v>
      </c>
      <c r="AY78">
        <v>4</v>
      </c>
      <c r="AZ78" s="29" t="s">
        <v>191</v>
      </c>
      <c r="BA78" s="29">
        <v>-10</v>
      </c>
      <c r="BB78">
        <v>4</v>
      </c>
      <c r="BC78" s="29" t="s">
        <v>191</v>
      </c>
      <c r="BD78" s="29">
        <v>-1</v>
      </c>
      <c r="BE78">
        <v>4</v>
      </c>
      <c r="BF78">
        <v>0</v>
      </c>
      <c r="BG78">
        <v>0</v>
      </c>
      <c r="BH78">
        <v>4</v>
      </c>
      <c r="BI78">
        <v>0</v>
      </c>
      <c r="BJ78">
        <v>0</v>
      </c>
      <c r="BK78">
        <v>4</v>
      </c>
    </row>
    <row r="79" spans="3:63" x14ac:dyDescent="0.25">
      <c r="C79">
        <v>1</v>
      </c>
      <c r="D79" s="29" t="s">
        <v>106</v>
      </c>
      <c r="E79" s="29">
        <v>-13</v>
      </c>
      <c r="F79">
        <v>1</v>
      </c>
      <c r="G79" s="29" t="s">
        <v>477</v>
      </c>
      <c r="H79" s="29">
        <v>6</v>
      </c>
      <c r="I79">
        <v>1</v>
      </c>
      <c r="J79" s="29" t="s">
        <v>484</v>
      </c>
      <c r="K79" s="29">
        <v>10</v>
      </c>
      <c r="L79">
        <v>1</v>
      </c>
      <c r="M79" s="29" t="s">
        <v>106</v>
      </c>
      <c r="N79" s="29">
        <v>17</v>
      </c>
      <c r="O79">
        <v>1</v>
      </c>
      <c r="P79" s="29" t="s">
        <v>106</v>
      </c>
      <c r="Q79" s="29">
        <v>10</v>
      </c>
      <c r="R79">
        <v>1</v>
      </c>
      <c r="S79" s="29" t="s">
        <v>552</v>
      </c>
      <c r="T79" s="29">
        <v>0</v>
      </c>
      <c r="U79">
        <v>1</v>
      </c>
      <c r="V79" s="29" t="s">
        <v>552</v>
      </c>
      <c r="W79" s="29">
        <v>14</v>
      </c>
      <c r="X79">
        <v>1</v>
      </c>
      <c r="Y79" s="29" t="s">
        <v>106</v>
      </c>
      <c r="Z79" s="29">
        <v>18</v>
      </c>
      <c r="AA79">
        <v>1</v>
      </c>
      <c r="AB79" s="29" t="s">
        <v>521</v>
      </c>
      <c r="AC79" s="29">
        <v>14</v>
      </c>
      <c r="AD79">
        <v>1</v>
      </c>
      <c r="AE79" s="29" t="s">
        <v>521</v>
      </c>
      <c r="AF79" s="29">
        <v>4</v>
      </c>
      <c r="AG79">
        <v>1</v>
      </c>
      <c r="AH79" s="29" t="s">
        <v>521</v>
      </c>
      <c r="AI79" s="29">
        <v>10</v>
      </c>
      <c r="AJ79">
        <v>1</v>
      </c>
      <c r="AK79" s="29" t="s">
        <v>521</v>
      </c>
      <c r="AL79" s="29">
        <v>10</v>
      </c>
      <c r="AM79">
        <v>1</v>
      </c>
      <c r="AN79" s="29" t="s">
        <v>552</v>
      </c>
      <c r="AO79" s="29">
        <v>-1</v>
      </c>
      <c r="AP79">
        <v>1</v>
      </c>
      <c r="AQ79" s="29" t="s">
        <v>552</v>
      </c>
      <c r="AR79" s="29">
        <v>3</v>
      </c>
      <c r="AS79">
        <v>1</v>
      </c>
      <c r="AT79" s="29" t="s">
        <v>552</v>
      </c>
      <c r="AU79" s="29">
        <v>6</v>
      </c>
      <c r="AV79">
        <v>1</v>
      </c>
      <c r="AW79" s="29" t="s">
        <v>552</v>
      </c>
      <c r="AX79" s="29">
        <v>12</v>
      </c>
      <c r="AY79">
        <v>1</v>
      </c>
      <c r="AZ79" s="29" t="s">
        <v>552</v>
      </c>
      <c r="BA79" s="29">
        <v>5</v>
      </c>
      <c r="BB79">
        <v>1</v>
      </c>
      <c r="BC79" s="29" t="s">
        <v>552</v>
      </c>
      <c r="BD79" s="29">
        <v>-2</v>
      </c>
      <c r="BE79">
        <v>1</v>
      </c>
      <c r="BF79">
        <v>0</v>
      </c>
      <c r="BG79" t="s">
        <v>9</v>
      </c>
      <c r="BH79">
        <v>1</v>
      </c>
      <c r="BI79">
        <v>0</v>
      </c>
      <c r="BJ79" t="s">
        <v>9</v>
      </c>
      <c r="BK79">
        <v>1</v>
      </c>
    </row>
    <row r="80" spans="3:63" x14ac:dyDescent="0.25">
      <c r="C80">
        <v>4</v>
      </c>
      <c r="D80" s="29" t="s">
        <v>296</v>
      </c>
      <c r="E80" s="29">
        <v>-13</v>
      </c>
      <c r="F80">
        <v>4</v>
      </c>
      <c r="G80" s="29" t="s">
        <v>315</v>
      </c>
      <c r="H80" s="29">
        <v>6</v>
      </c>
      <c r="I80">
        <v>4</v>
      </c>
      <c r="J80" s="29" t="s">
        <v>315</v>
      </c>
      <c r="K80" s="29">
        <v>10</v>
      </c>
      <c r="L80">
        <v>4</v>
      </c>
      <c r="M80" s="29" t="s">
        <v>37</v>
      </c>
      <c r="N80" s="29">
        <v>17</v>
      </c>
      <c r="O80">
        <v>4</v>
      </c>
      <c r="P80" s="29" t="s">
        <v>37</v>
      </c>
      <c r="Q80" s="29">
        <v>10</v>
      </c>
      <c r="R80">
        <v>4</v>
      </c>
      <c r="S80" s="29" t="s">
        <v>37</v>
      </c>
      <c r="T80" s="29">
        <v>0</v>
      </c>
      <c r="U80">
        <v>4</v>
      </c>
      <c r="V80" s="29" t="s">
        <v>37</v>
      </c>
      <c r="W80" s="29">
        <v>14</v>
      </c>
      <c r="X80">
        <v>4</v>
      </c>
      <c r="Y80" s="29" t="s">
        <v>37</v>
      </c>
      <c r="Z80" s="29">
        <v>18</v>
      </c>
      <c r="AA80">
        <v>4</v>
      </c>
      <c r="AB80" s="29" t="s">
        <v>37</v>
      </c>
      <c r="AC80" s="29">
        <v>14</v>
      </c>
      <c r="AD80">
        <v>4</v>
      </c>
      <c r="AE80" s="29" t="s">
        <v>37</v>
      </c>
      <c r="AF80" s="29">
        <v>4</v>
      </c>
      <c r="AG80">
        <v>4</v>
      </c>
      <c r="AH80" s="29" t="s">
        <v>37</v>
      </c>
      <c r="AI80" s="29">
        <v>10</v>
      </c>
      <c r="AJ80">
        <v>4</v>
      </c>
      <c r="AK80" s="29" t="s">
        <v>37</v>
      </c>
      <c r="AL80" s="29">
        <v>10</v>
      </c>
      <c r="AM80">
        <v>4</v>
      </c>
      <c r="AN80" s="29" t="s">
        <v>37</v>
      </c>
      <c r="AO80" s="29">
        <v>-1</v>
      </c>
      <c r="AP80">
        <v>4</v>
      </c>
      <c r="AQ80" s="29" t="s">
        <v>37</v>
      </c>
      <c r="AR80" s="29">
        <v>3</v>
      </c>
      <c r="AS80">
        <v>4</v>
      </c>
      <c r="AT80" s="29" t="s">
        <v>37</v>
      </c>
      <c r="AU80" s="29">
        <v>6</v>
      </c>
      <c r="AV80">
        <v>4</v>
      </c>
      <c r="AW80" s="29" t="s">
        <v>37</v>
      </c>
      <c r="AX80" s="29">
        <v>12</v>
      </c>
      <c r="AY80">
        <v>4</v>
      </c>
      <c r="AZ80" s="29" t="s">
        <v>37</v>
      </c>
      <c r="BA80" s="29">
        <v>5</v>
      </c>
      <c r="BB80">
        <v>4</v>
      </c>
      <c r="BC80" s="29" t="s">
        <v>37</v>
      </c>
      <c r="BD80" s="29">
        <v>-2</v>
      </c>
      <c r="BE80">
        <v>4</v>
      </c>
      <c r="BF80">
        <v>0</v>
      </c>
      <c r="BG80">
        <v>0</v>
      </c>
      <c r="BH80">
        <v>4</v>
      </c>
      <c r="BI80">
        <v>0</v>
      </c>
      <c r="BJ80">
        <v>0</v>
      </c>
      <c r="BK80">
        <v>4</v>
      </c>
    </row>
    <row r="81" spans="3:63" x14ac:dyDescent="0.25">
      <c r="C81">
        <v>1</v>
      </c>
      <c r="D81" s="29" t="s">
        <v>588</v>
      </c>
      <c r="E81" s="29">
        <v>-15</v>
      </c>
      <c r="F81">
        <v>1</v>
      </c>
      <c r="G81" s="29" t="s">
        <v>567</v>
      </c>
      <c r="H81" s="29">
        <v>-5</v>
      </c>
      <c r="I81">
        <v>1</v>
      </c>
      <c r="J81" s="29" t="s">
        <v>40</v>
      </c>
      <c r="K81" s="29">
        <v>-21</v>
      </c>
      <c r="L81">
        <v>1</v>
      </c>
      <c r="M81" s="29" t="s">
        <v>390</v>
      </c>
      <c r="N81" s="29">
        <v>-6</v>
      </c>
      <c r="O81">
        <v>1</v>
      </c>
      <c r="P81" s="29" t="s">
        <v>390</v>
      </c>
      <c r="Q81" s="29">
        <v>-14</v>
      </c>
      <c r="R81">
        <v>1</v>
      </c>
      <c r="S81" s="29" t="s">
        <v>565</v>
      </c>
      <c r="T81" s="29">
        <v>11</v>
      </c>
      <c r="U81">
        <v>1</v>
      </c>
      <c r="V81" s="29" t="s">
        <v>565</v>
      </c>
      <c r="W81" s="29">
        <v>-24</v>
      </c>
      <c r="X81">
        <v>1</v>
      </c>
      <c r="Y81" s="29" t="s">
        <v>390</v>
      </c>
      <c r="Z81" s="29">
        <v>-13</v>
      </c>
      <c r="AA81">
        <v>1</v>
      </c>
      <c r="AB81" s="29" t="s">
        <v>390</v>
      </c>
      <c r="AC81" s="29">
        <v>-4</v>
      </c>
      <c r="AD81">
        <v>1</v>
      </c>
      <c r="AE81" s="29" t="s">
        <v>584</v>
      </c>
      <c r="AF81" s="29">
        <v>-22</v>
      </c>
      <c r="AG81">
        <v>1</v>
      </c>
      <c r="AH81" s="29" t="s">
        <v>111</v>
      </c>
      <c r="AI81" s="29">
        <v>19</v>
      </c>
      <c r="AJ81">
        <v>1</v>
      </c>
      <c r="AK81" s="29" t="s">
        <v>111</v>
      </c>
      <c r="AL81" s="29">
        <v>5</v>
      </c>
      <c r="AM81">
        <v>1</v>
      </c>
      <c r="AN81" s="29" t="s">
        <v>111</v>
      </c>
      <c r="AO81" s="29">
        <v>4</v>
      </c>
      <c r="AP81">
        <v>1</v>
      </c>
      <c r="AQ81" s="29" t="s">
        <v>111</v>
      </c>
      <c r="AR81" s="29">
        <v>-4</v>
      </c>
      <c r="AS81">
        <v>1</v>
      </c>
      <c r="AT81" s="29" t="s">
        <v>111</v>
      </c>
      <c r="AU81" s="29">
        <v>-2</v>
      </c>
      <c r="AV81">
        <v>1</v>
      </c>
      <c r="AW81" s="29" t="s">
        <v>111</v>
      </c>
      <c r="AX81" s="29">
        <v>0</v>
      </c>
      <c r="AY81">
        <v>1</v>
      </c>
      <c r="AZ81" s="29" t="s">
        <v>574</v>
      </c>
      <c r="BA81" s="29">
        <v>-14</v>
      </c>
      <c r="BB81">
        <v>1</v>
      </c>
      <c r="BE81">
        <v>1</v>
      </c>
      <c r="BH81">
        <v>1</v>
      </c>
      <c r="BK81">
        <v>1</v>
      </c>
    </row>
    <row r="82" spans="3:63" x14ac:dyDescent="0.25">
      <c r="C82">
        <v>2</v>
      </c>
      <c r="D82" s="29" t="s">
        <v>565</v>
      </c>
      <c r="E82" s="29">
        <v>-15</v>
      </c>
      <c r="F82">
        <v>2</v>
      </c>
      <c r="G82" s="29" t="s">
        <v>565</v>
      </c>
      <c r="H82" s="29">
        <v>-5</v>
      </c>
      <c r="I82">
        <v>2</v>
      </c>
      <c r="J82" s="29" t="s">
        <v>565</v>
      </c>
      <c r="K82" s="29">
        <v>-21</v>
      </c>
      <c r="L82">
        <v>2</v>
      </c>
      <c r="M82" s="29" t="s">
        <v>487</v>
      </c>
      <c r="N82" s="29">
        <v>-6</v>
      </c>
      <c r="O82">
        <v>2</v>
      </c>
      <c r="P82" s="29" t="s">
        <v>487</v>
      </c>
      <c r="Q82" s="29">
        <v>-14</v>
      </c>
      <c r="R82">
        <v>2</v>
      </c>
      <c r="S82" s="29" t="s">
        <v>519</v>
      </c>
      <c r="T82" s="29">
        <v>11</v>
      </c>
      <c r="U82">
        <v>2</v>
      </c>
      <c r="V82" s="29" t="s">
        <v>19</v>
      </c>
      <c r="W82" s="29">
        <v>-24</v>
      </c>
      <c r="X82">
        <v>2</v>
      </c>
      <c r="Y82" s="29" t="s">
        <v>487</v>
      </c>
      <c r="Z82" s="29">
        <v>-13</v>
      </c>
      <c r="AA82">
        <v>2</v>
      </c>
      <c r="AB82" s="29" t="s">
        <v>487</v>
      </c>
      <c r="AC82" s="29">
        <v>-4</v>
      </c>
      <c r="AD82">
        <v>2</v>
      </c>
      <c r="AE82" s="29" t="s">
        <v>576</v>
      </c>
      <c r="AF82" s="29">
        <v>-22</v>
      </c>
      <c r="AG82">
        <v>2</v>
      </c>
      <c r="AH82" s="29" t="s">
        <v>487</v>
      </c>
      <c r="AI82" s="29">
        <v>19</v>
      </c>
      <c r="AJ82">
        <v>2</v>
      </c>
      <c r="AK82" s="29" t="s">
        <v>487</v>
      </c>
      <c r="AL82" s="29">
        <v>5</v>
      </c>
      <c r="AM82">
        <v>2</v>
      </c>
      <c r="AN82" s="29" t="s">
        <v>128</v>
      </c>
      <c r="AO82" s="29">
        <v>4</v>
      </c>
      <c r="AP82">
        <v>2</v>
      </c>
      <c r="AQ82" s="29" t="s">
        <v>487</v>
      </c>
      <c r="AR82" s="29">
        <v>-4</v>
      </c>
      <c r="AS82">
        <v>2</v>
      </c>
      <c r="AT82" s="29" t="s">
        <v>572</v>
      </c>
      <c r="AU82" s="29">
        <v>-2</v>
      </c>
      <c r="AV82">
        <v>2</v>
      </c>
      <c r="AW82" s="29" t="s">
        <v>15</v>
      </c>
      <c r="AX82" s="29">
        <v>0</v>
      </c>
      <c r="AY82">
        <v>2</v>
      </c>
      <c r="AZ82" s="29" t="s">
        <v>111</v>
      </c>
      <c r="BA82" s="29">
        <v>-14</v>
      </c>
      <c r="BB82">
        <v>2</v>
      </c>
      <c r="BE82">
        <v>2</v>
      </c>
      <c r="BH82">
        <v>2</v>
      </c>
      <c r="BK82">
        <v>2</v>
      </c>
    </row>
    <row r="83" spans="3:63" x14ac:dyDescent="0.25">
      <c r="C83">
        <v>3</v>
      </c>
      <c r="D83" s="29" t="s">
        <v>40</v>
      </c>
      <c r="E83" s="29">
        <v>-15</v>
      </c>
      <c r="F83">
        <v>3</v>
      </c>
      <c r="G83" s="29" t="s">
        <v>40</v>
      </c>
      <c r="H83" s="29">
        <v>-5</v>
      </c>
      <c r="I83">
        <v>3</v>
      </c>
      <c r="J83" s="29" t="s">
        <v>111</v>
      </c>
      <c r="K83" s="29">
        <v>-21</v>
      </c>
      <c r="L83">
        <v>3</v>
      </c>
      <c r="M83" s="29" t="s">
        <v>482</v>
      </c>
      <c r="N83" s="29">
        <v>-6</v>
      </c>
      <c r="O83">
        <v>3</v>
      </c>
      <c r="P83" s="29" t="s">
        <v>482</v>
      </c>
      <c r="Q83" s="29">
        <v>-14</v>
      </c>
      <c r="R83">
        <v>3</v>
      </c>
      <c r="S83" s="29" t="s">
        <v>189</v>
      </c>
      <c r="T83" s="29">
        <v>11</v>
      </c>
      <c r="U83">
        <v>3</v>
      </c>
      <c r="V83" s="29" t="s">
        <v>189</v>
      </c>
      <c r="W83" s="29">
        <v>-24</v>
      </c>
      <c r="X83">
        <v>3</v>
      </c>
      <c r="Y83" s="29" t="s">
        <v>482</v>
      </c>
      <c r="Z83" s="29">
        <v>-13</v>
      </c>
      <c r="AA83">
        <v>3</v>
      </c>
      <c r="AB83" s="29" t="s">
        <v>482</v>
      </c>
      <c r="AC83" s="29">
        <v>-4</v>
      </c>
      <c r="AD83">
        <v>3</v>
      </c>
      <c r="AE83" s="29" t="s">
        <v>295</v>
      </c>
      <c r="AF83" s="29">
        <v>-22</v>
      </c>
      <c r="AG83">
        <v>3</v>
      </c>
      <c r="AH83" s="29" t="s">
        <v>106</v>
      </c>
      <c r="AI83" s="29">
        <v>19</v>
      </c>
      <c r="AJ83">
        <v>3</v>
      </c>
      <c r="AK83" s="29" t="s">
        <v>106</v>
      </c>
      <c r="AL83" s="29">
        <v>5</v>
      </c>
      <c r="AM83">
        <v>3</v>
      </c>
      <c r="AN83" s="29" t="s">
        <v>487</v>
      </c>
      <c r="AO83" s="29">
        <v>4</v>
      </c>
      <c r="AP83">
        <v>3</v>
      </c>
      <c r="AQ83" s="29" t="s">
        <v>417</v>
      </c>
      <c r="AR83" s="29">
        <v>-4</v>
      </c>
      <c r="AS83">
        <v>3</v>
      </c>
      <c r="AT83" s="29" t="s">
        <v>487</v>
      </c>
      <c r="AU83" s="29">
        <v>-2</v>
      </c>
      <c r="AV83">
        <v>3</v>
      </c>
      <c r="AW83" s="29" t="s">
        <v>570</v>
      </c>
      <c r="AX83" s="29">
        <v>0</v>
      </c>
      <c r="AY83">
        <v>3</v>
      </c>
      <c r="AZ83" s="29" t="s">
        <v>19</v>
      </c>
      <c r="BA83" s="29">
        <v>-14</v>
      </c>
      <c r="BB83">
        <v>3</v>
      </c>
      <c r="BE83">
        <v>3</v>
      </c>
      <c r="BH83">
        <v>3</v>
      </c>
      <c r="BK83">
        <v>3</v>
      </c>
    </row>
    <row r="84" spans="3:63" x14ac:dyDescent="0.25">
      <c r="C84">
        <v>4</v>
      </c>
      <c r="D84" s="29" t="s">
        <v>523</v>
      </c>
      <c r="E84" s="29">
        <v>-15</v>
      </c>
      <c r="F84">
        <v>4</v>
      </c>
      <c r="G84" s="29" t="s">
        <v>523</v>
      </c>
      <c r="H84" s="29">
        <v>-5</v>
      </c>
      <c r="I84">
        <v>4</v>
      </c>
      <c r="J84" s="29" t="s">
        <v>523</v>
      </c>
      <c r="K84" s="29">
        <v>-21</v>
      </c>
      <c r="L84">
        <v>4</v>
      </c>
      <c r="M84" s="29" t="s">
        <v>523</v>
      </c>
      <c r="N84" s="29">
        <v>-6</v>
      </c>
      <c r="O84">
        <v>4</v>
      </c>
      <c r="P84" s="29" t="s">
        <v>523</v>
      </c>
      <c r="Q84" s="29">
        <v>-14</v>
      </c>
      <c r="R84">
        <v>4</v>
      </c>
      <c r="S84" s="29" t="s">
        <v>523</v>
      </c>
      <c r="T84" s="29">
        <v>11</v>
      </c>
      <c r="U84">
        <v>4</v>
      </c>
      <c r="V84" s="29" t="s">
        <v>523</v>
      </c>
      <c r="W84" s="29">
        <v>-24</v>
      </c>
      <c r="X84">
        <v>4</v>
      </c>
      <c r="Y84" s="29" t="s">
        <v>18</v>
      </c>
      <c r="Z84" s="29">
        <v>-13</v>
      </c>
      <c r="AA84">
        <v>4</v>
      </c>
      <c r="AB84" s="29" t="s">
        <v>18</v>
      </c>
      <c r="AC84" s="29">
        <v>-4</v>
      </c>
      <c r="AD84">
        <v>4</v>
      </c>
      <c r="AE84" s="29" t="s">
        <v>111</v>
      </c>
      <c r="AF84" s="29">
        <v>-22</v>
      </c>
      <c r="AG84">
        <v>4</v>
      </c>
      <c r="AH84" s="29" t="s">
        <v>18</v>
      </c>
      <c r="AI84" s="29">
        <v>19</v>
      </c>
      <c r="AJ84">
        <v>4</v>
      </c>
      <c r="AK84" s="29" t="s">
        <v>18</v>
      </c>
      <c r="AL84" s="29">
        <v>5</v>
      </c>
      <c r="AM84">
        <v>4</v>
      </c>
      <c r="AN84" s="29" t="s">
        <v>104</v>
      </c>
      <c r="AO84" s="29">
        <v>4</v>
      </c>
      <c r="AP84">
        <v>4</v>
      </c>
      <c r="AQ84" s="29" t="s">
        <v>104</v>
      </c>
      <c r="AR84" s="29">
        <v>-4</v>
      </c>
      <c r="AS84">
        <v>4</v>
      </c>
      <c r="AT84" s="29" t="s">
        <v>214</v>
      </c>
      <c r="AU84" s="29">
        <v>-2</v>
      </c>
      <c r="AV84">
        <v>4</v>
      </c>
      <c r="AW84" s="29" t="s">
        <v>417</v>
      </c>
      <c r="AX84" s="29">
        <v>0</v>
      </c>
      <c r="AY84">
        <v>4</v>
      </c>
      <c r="AZ84" s="29" t="s">
        <v>417</v>
      </c>
      <c r="BA84" s="29">
        <v>-14</v>
      </c>
      <c r="BB84">
        <v>4</v>
      </c>
      <c r="BE84">
        <v>4</v>
      </c>
      <c r="BH84">
        <v>4</v>
      </c>
      <c r="BK84">
        <v>4</v>
      </c>
    </row>
    <row r="85" spans="3:63" x14ac:dyDescent="0.25">
      <c r="C85">
        <v>1</v>
      </c>
      <c r="D85" s="29" t="s">
        <v>519</v>
      </c>
      <c r="E85" s="29">
        <v>-12</v>
      </c>
      <c r="F85">
        <v>1</v>
      </c>
      <c r="G85" s="29" t="s">
        <v>519</v>
      </c>
      <c r="H85" s="29">
        <v>-9</v>
      </c>
      <c r="I85">
        <v>1</v>
      </c>
      <c r="J85" s="29" t="s">
        <v>584</v>
      </c>
      <c r="K85" s="29">
        <v>-20</v>
      </c>
      <c r="L85">
        <v>1</v>
      </c>
      <c r="M85" s="29" t="s">
        <v>40</v>
      </c>
      <c r="N85" s="29">
        <v>-8</v>
      </c>
      <c r="O85">
        <v>1</v>
      </c>
      <c r="P85" s="29" t="s">
        <v>40</v>
      </c>
      <c r="Q85" s="29">
        <v>4</v>
      </c>
      <c r="R85">
        <v>1</v>
      </c>
      <c r="S85" s="29" t="s">
        <v>572</v>
      </c>
      <c r="T85" s="29">
        <v>-7</v>
      </c>
      <c r="U85">
        <v>1</v>
      </c>
      <c r="V85" s="29" t="s">
        <v>568</v>
      </c>
      <c r="W85" s="29">
        <v>6</v>
      </c>
      <c r="X85">
        <v>1</v>
      </c>
      <c r="Y85" s="29" t="s">
        <v>40</v>
      </c>
      <c r="Z85" s="29">
        <v>-37</v>
      </c>
      <c r="AA85">
        <v>1</v>
      </c>
      <c r="AB85" s="29" t="s">
        <v>40</v>
      </c>
      <c r="AC85" s="29">
        <v>2</v>
      </c>
      <c r="AD85">
        <v>1</v>
      </c>
      <c r="AE85" s="29" t="s">
        <v>40</v>
      </c>
      <c r="AF85" s="29">
        <v>2</v>
      </c>
      <c r="AG85">
        <v>1</v>
      </c>
      <c r="AH85" s="29" t="s">
        <v>523</v>
      </c>
      <c r="AI85" s="29">
        <v>-1</v>
      </c>
      <c r="AJ85">
        <v>1</v>
      </c>
      <c r="AK85" s="29" t="s">
        <v>523</v>
      </c>
      <c r="AL85" s="29">
        <v>2</v>
      </c>
      <c r="AM85">
        <v>1</v>
      </c>
      <c r="AN85" s="29" t="s">
        <v>40</v>
      </c>
      <c r="AO85" s="29">
        <v>-14</v>
      </c>
      <c r="AP85">
        <v>1</v>
      </c>
      <c r="AQ85" s="29" t="s">
        <v>390</v>
      </c>
      <c r="AR85" s="29">
        <v>5</v>
      </c>
      <c r="AS85">
        <v>1</v>
      </c>
      <c r="AT85" s="29" t="s">
        <v>582</v>
      </c>
      <c r="AU85" s="29">
        <v>-16</v>
      </c>
      <c r="AV85">
        <v>1</v>
      </c>
      <c r="AW85" s="29" t="s">
        <v>519</v>
      </c>
      <c r="AX85" s="29">
        <v>12</v>
      </c>
      <c r="AY85">
        <v>1</v>
      </c>
      <c r="AZ85" s="29" t="s">
        <v>519</v>
      </c>
      <c r="BA85" s="29">
        <v>-15</v>
      </c>
      <c r="BB85">
        <v>1</v>
      </c>
      <c r="BE85">
        <v>1</v>
      </c>
      <c r="BH85">
        <v>1</v>
      </c>
      <c r="BK85">
        <v>1</v>
      </c>
    </row>
    <row r="86" spans="3:63" x14ac:dyDescent="0.25">
      <c r="C86">
        <v>2</v>
      </c>
      <c r="D86" s="29" t="s">
        <v>487</v>
      </c>
      <c r="E86" s="29">
        <v>-12</v>
      </c>
      <c r="F86">
        <v>2</v>
      </c>
      <c r="G86" s="29" t="s">
        <v>487</v>
      </c>
      <c r="H86" s="29">
        <v>-9</v>
      </c>
      <c r="I86">
        <v>2</v>
      </c>
      <c r="J86" s="29" t="s">
        <v>519</v>
      </c>
      <c r="K86" s="29">
        <v>-20</v>
      </c>
      <c r="L86">
        <v>2</v>
      </c>
      <c r="M86" s="29" t="s">
        <v>565</v>
      </c>
      <c r="N86" s="29">
        <v>-8</v>
      </c>
      <c r="O86">
        <v>2</v>
      </c>
      <c r="P86" s="29" t="s">
        <v>519</v>
      </c>
      <c r="Q86" s="29">
        <v>4</v>
      </c>
      <c r="R86">
        <v>2</v>
      </c>
      <c r="S86" s="29" t="s">
        <v>111</v>
      </c>
      <c r="T86" s="29">
        <v>-7</v>
      </c>
      <c r="U86">
        <v>2</v>
      </c>
      <c r="V86" s="29" t="s">
        <v>111</v>
      </c>
      <c r="W86" s="29">
        <v>6</v>
      </c>
      <c r="X86">
        <v>2</v>
      </c>
      <c r="Y86" s="29" t="s">
        <v>519</v>
      </c>
      <c r="Z86" s="29">
        <v>-37</v>
      </c>
      <c r="AA86">
        <v>2</v>
      </c>
      <c r="AB86" s="29" t="s">
        <v>592</v>
      </c>
      <c r="AC86" s="29">
        <v>2</v>
      </c>
      <c r="AD86">
        <v>2</v>
      </c>
      <c r="AE86" s="29" t="s">
        <v>572</v>
      </c>
      <c r="AF86" s="29">
        <v>2</v>
      </c>
      <c r="AG86">
        <v>2</v>
      </c>
      <c r="AH86" s="29" t="s">
        <v>214</v>
      </c>
      <c r="AI86" s="29">
        <v>-1</v>
      </c>
      <c r="AJ86">
        <v>2</v>
      </c>
      <c r="AK86" s="29" t="s">
        <v>189</v>
      </c>
      <c r="AL86" s="29">
        <v>2</v>
      </c>
      <c r="AM86">
        <v>2</v>
      </c>
      <c r="AN86" s="29" t="s">
        <v>189</v>
      </c>
      <c r="AO86" s="29">
        <v>-14</v>
      </c>
      <c r="AP86">
        <v>2</v>
      </c>
      <c r="AQ86" s="29" t="s">
        <v>189</v>
      </c>
      <c r="AR86" s="29">
        <v>5</v>
      </c>
      <c r="AS86">
        <v>2</v>
      </c>
      <c r="AT86" s="29" t="s">
        <v>519</v>
      </c>
      <c r="AU86" s="29">
        <v>-16</v>
      </c>
      <c r="AV86">
        <v>2</v>
      </c>
      <c r="AW86" s="29" t="s">
        <v>106</v>
      </c>
      <c r="AX86" s="29">
        <v>12</v>
      </c>
      <c r="AY86">
        <v>2</v>
      </c>
      <c r="AZ86" s="29" t="s">
        <v>565</v>
      </c>
      <c r="BA86" s="29">
        <v>-15</v>
      </c>
      <c r="BB86">
        <v>2</v>
      </c>
      <c r="BE86">
        <v>2</v>
      </c>
      <c r="BH86">
        <v>2</v>
      </c>
      <c r="BK86">
        <v>2</v>
      </c>
    </row>
    <row r="87" spans="3:63" x14ac:dyDescent="0.25">
      <c r="C87">
        <v>3</v>
      </c>
      <c r="D87" s="29" t="s">
        <v>568</v>
      </c>
      <c r="E87" s="29">
        <v>-12</v>
      </c>
      <c r="F87">
        <v>3</v>
      </c>
      <c r="G87" s="29" t="s">
        <v>568</v>
      </c>
      <c r="H87" s="29">
        <v>-9</v>
      </c>
      <c r="I87">
        <v>3</v>
      </c>
      <c r="J87" s="29" t="s">
        <v>591</v>
      </c>
      <c r="K87" s="29">
        <v>-20</v>
      </c>
      <c r="L87">
        <v>3</v>
      </c>
      <c r="M87" s="29" t="s">
        <v>19</v>
      </c>
      <c r="N87" s="29">
        <v>-8</v>
      </c>
      <c r="O87">
        <v>3</v>
      </c>
      <c r="P87" s="29" t="s">
        <v>19</v>
      </c>
      <c r="Q87" s="29">
        <v>4</v>
      </c>
      <c r="R87">
        <v>3</v>
      </c>
      <c r="S87" s="29" t="s">
        <v>19</v>
      </c>
      <c r="T87" s="29">
        <v>-7</v>
      </c>
      <c r="U87">
        <v>3</v>
      </c>
      <c r="V87" s="29" t="s">
        <v>572</v>
      </c>
      <c r="W87" s="29">
        <v>6</v>
      </c>
      <c r="X87">
        <v>3</v>
      </c>
      <c r="Y87" s="29" t="s">
        <v>19</v>
      </c>
      <c r="Z87" s="29">
        <v>-37</v>
      </c>
      <c r="AA87">
        <v>3</v>
      </c>
      <c r="AB87" s="29" t="s">
        <v>572</v>
      </c>
      <c r="AC87" s="29">
        <v>2</v>
      </c>
      <c r="AD87">
        <v>3</v>
      </c>
      <c r="AE87" s="29" t="s">
        <v>523</v>
      </c>
      <c r="AF87" s="29">
        <v>2</v>
      </c>
      <c r="AG87">
        <v>3</v>
      </c>
      <c r="AH87" s="29" t="s">
        <v>484</v>
      </c>
      <c r="AI87" s="29">
        <v>-1</v>
      </c>
      <c r="AJ87">
        <v>3</v>
      </c>
      <c r="AK87" s="29" t="s">
        <v>484</v>
      </c>
      <c r="AL87" s="29">
        <v>2</v>
      </c>
      <c r="AM87">
        <v>3</v>
      </c>
      <c r="AN87" s="29" t="s">
        <v>523</v>
      </c>
      <c r="AO87" s="29">
        <v>-14</v>
      </c>
      <c r="AP87">
        <v>3</v>
      </c>
      <c r="AQ87" s="29" t="s">
        <v>214</v>
      </c>
      <c r="AR87" s="29">
        <v>5</v>
      </c>
      <c r="AS87">
        <v>3</v>
      </c>
      <c r="AT87" s="29" t="s">
        <v>189</v>
      </c>
      <c r="AU87" s="29">
        <v>-16</v>
      </c>
      <c r="AV87">
        <v>3</v>
      </c>
      <c r="AW87" s="29" t="s">
        <v>189</v>
      </c>
      <c r="AX87" s="29">
        <v>12</v>
      </c>
      <c r="AY87">
        <v>3</v>
      </c>
      <c r="AZ87" s="29" t="s">
        <v>189</v>
      </c>
      <c r="BA87" s="29">
        <v>-15</v>
      </c>
      <c r="BB87">
        <v>3</v>
      </c>
      <c r="BE87">
        <v>3</v>
      </c>
      <c r="BH87">
        <v>3</v>
      </c>
      <c r="BK87">
        <v>3</v>
      </c>
    </row>
    <row r="88" spans="3:63" x14ac:dyDescent="0.25">
      <c r="C88">
        <v>4</v>
      </c>
      <c r="D88" s="29" t="s">
        <v>111</v>
      </c>
      <c r="E88" s="29">
        <v>-12</v>
      </c>
      <c r="F88">
        <v>4</v>
      </c>
      <c r="G88" s="29" t="s">
        <v>111</v>
      </c>
      <c r="H88" s="29">
        <v>-9</v>
      </c>
      <c r="I88">
        <v>4</v>
      </c>
      <c r="J88" s="29" t="s">
        <v>568</v>
      </c>
      <c r="K88" s="29">
        <v>-20</v>
      </c>
      <c r="L88">
        <v>4</v>
      </c>
      <c r="M88" s="29" t="s">
        <v>104</v>
      </c>
      <c r="N88" s="29">
        <v>-8</v>
      </c>
      <c r="O88">
        <v>4</v>
      </c>
      <c r="P88" s="29" t="s">
        <v>104</v>
      </c>
      <c r="Q88" s="29">
        <v>4</v>
      </c>
      <c r="R88">
        <v>4</v>
      </c>
      <c r="S88" s="29" t="s">
        <v>417</v>
      </c>
      <c r="T88" s="29">
        <v>-7</v>
      </c>
      <c r="U88">
        <v>4</v>
      </c>
      <c r="V88" s="29" t="s">
        <v>85</v>
      </c>
      <c r="W88" s="29">
        <v>6</v>
      </c>
      <c r="X88">
        <v>4</v>
      </c>
      <c r="Y88" s="29" t="s">
        <v>570</v>
      </c>
      <c r="Z88" s="29">
        <v>-37</v>
      </c>
      <c r="AA88">
        <v>4</v>
      </c>
      <c r="AB88" s="29" t="s">
        <v>523</v>
      </c>
      <c r="AC88" s="29">
        <v>2</v>
      </c>
      <c r="AD88">
        <v>4</v>
      </c>
      <c r="AE88" s="29" t="s">
        <v>19</v>
      </c>
      <c r="AF88" s="29">
        <v>2</v>
      </c>
      <c r="AG88">
        <v>4</v>
      </c>
      <c r="AH88" s="29" t="s">
        <v>104</v>
      </c>
      <c r="AI88" s="29">
        <v>-1</v>
      </c>
      <c r="AJ88">
        <v>4</v>
      </c>
      <c r="AK88" s="29" t="s">
        <v>214</v>
      </c>
      <c r="AL88" s="29">
        <v>2</v>
      </c>
      <c r="AM88">
        <v>4</v>
      </c>
      <c r="AN88" s="29" t="s">
        <v>214</v>
      </c>
      <c r="AO88" s="29">
        <v>-14</v>
      </c>
      <c r="AP88">
        <v>4</v>
      </c>
      <c r="AQ88" s="29" t="s">
        <v>523</v>
      </c>
      <c r="AR88" s="29">
        <v>5</v>
      </c>
      <c r="AS88">
        <v>4</v>
      </c>
      <c r="AT88" s="29" t="s">
        <v>523</v>
      </c>
      <c r="AU88" s="29">
        <v>-16</v>
      </c>
      <c r="AV88">
        <v>4</v>
      </c>
      <c r="AW88" s="29" t="s">
        <v>523</v>
      </c>
      <c r="AX88" s="29">
        <v>12</v>
      </c>
      <c r="AY88">
        <v>4</v>
      </c>
      <c r="AZ88" s="29" t="s">
        <v>523</v>
      </c>
      <c r="BA88" s="29">
        <v>-15</v>
      </c>
      <c r="BB88">
        <v>4</v>
      </c>
      <c r="BE88">
        <v>4</v>
      </c>
      <c r="BH88">
        <v>4</v>
      </c>
      <c r="BK88">
        <v>4</v>
      </c>
    </row>
    <row r="89" spans="3:63" x14ac:dyDescent="0.25">
      <c r="C89">
        <v>1</v>
      </c>
      <c r="D89" s="29" t="s">
        <v>295</v>
      </c>
      <c r="E89" s="29">
        <v>4</v>
      </c>
      <c r="F89">
        <v>1</v>
      </c>
      <c r="G89" s="29" t="s">
        <v>574</v>
      </c>
      <c r="H89" s="29">
        <v>4</v>
      </c>
      <c r="I89">
        <v>1</v>
      </c>
      <c r="J89" s="29" t="s">
        <v>592</v>
      </c>
      <c r="K89" s="29">
        <v>-2</v>
      </c>
      <c r="L89">
        <v>1</v>
      </c>
      <c r="M89" s="29" t="s">
        <v>295</v>
      </c>
      <c r="N89" s="29">
        <v>2</v>
      </c>
      <c r="O89">
        <v>1</v>
      </c>
      <c r="P89" s="29" t="s">
        <v>574</v>
      </c>
      <c r="Q89" s="29">
        <v>14</v>
      </c>
      <c r="R89">
        <v>1</v>
      </c>
      <c r="S89" s="29" t="s">
        <v>390</v>
      </c>
      <c r="T89" s="29">
        <v>4</v>
      </c>
      <c r="U89">
        <v>1</v>
      </c>
      <c r="V89" s="29" t="s">
        <v>390</v>
      </c>
      <c r="W89" s="29">
        <v>4</v>
      </c>
      <c r="X89">
        <v>1</v>
      </c>
      <c r="Y89" s="29" t="s">
        <v>584</v>
      </c>
      <c r="Z89" s="29">
        <v>-18</v>
      </c>
      <c r="AA89">
        <v>1</v>
      </c>
      <c r="AB89" s="29" t="s">
        <v>584</v>
      </c>
      <c r="AC89" s="29">
        <v>-18</v>
      </c>
      <c r="AD89">
        <v>1</v>
      </c>
      <c r="AE89" s="29" t="s">
        <v>390</v>
      </c>
      <c r="AF89" s="29">
        <v>14</v>
      </c>
      <c r="AG89">
        <v>1</v>
      </c>
      <c r="AH89" s="29" t="s">
        <v>579</v>
      </c>
      <c r="AI89" s="29">
        <v>13</v>
      </c>
      <c r="AJ89">
        <v>1</v>
      </c>
      <c r="AK89" s="29" t="s">
        <v>579</v>
      </c>
      <c r="AL89" s="29">
        <v>-7</v>
      </c>
      <c r="AM89">
        <v>1</v>
      </c>
      <c r="AN89" s="29" t="s">
        <v>579</v>
      </c>
      <c r="AO89" s="29">
        <v>-10</v>
      </c>
      <c r="AP89">
        <v>1</v>
      </c>
      <c r="AQ89" s="29" t="s">
        <v>40</v>
      </c>
      <c r="AR89" s="29">
        <v>18</v>
      </c>
      <c r="AS89">
        <v>1</v>
      </c>
      <c r="AT89" s="29" t="s">
        <v>40</v>
      </c>
      <c r="AU89" s="29">
        <v>-10</v>
      </c>
      <c r="AV89">
        <v>1</v>
      </c>
      <c r="AW89" s="29" t="s">
        <v>40</v>
      </c>
      <c r="AX89" s="29">
        <v>0</v>
      </c>
      <c r="AY89">
        <v>1</v>
      </c>
      <c r="AZ89" s="29" t="s">
        <v>390</v>
      </c>
      <c r="BA89" s="29">
        <v>-9</v>
      </c>
      <c r="BB89">
        <v>1</v>
      </c>
      <c r="BE89">
        <v>1</v>
      </c>
      <c r="BH89">
        <v>1</v>
      </c>
      <c r="BK89">
        <v>1</v>
      </c>
    </row>
    <row r="90" spans="3:63" x14ac:dyDescent="0.25">
      <c r="C90">
        <v>2</v>
      </c>
      <c r="D90" s="29" t="s">
        <v>591</v>
      </c>
      <c r="E90" s="29">
        <v>4</v>
      </c>
      <c r="F90">
        <v>2</v>
      </c>
      <c r="G90" s="29" t="s">
        <v>15</v>
      </c>
      <c r="H90" s="29">
        <v>4</v>
      </c>
      <c r="I90">
        <v>2</v>
      </c>
      <c r="J90" s="29" t="s">
        <v>487</v>
      </c>
      <c r="K90" s="29">
        <v>-2</v>
      </c>
      <c r="L90">
        <v>2</v>
      </c>
      <c r="M90" s="29" t="s">
        <v>519</v>
      </c>
      <c r="N90" s="29">
        <v>2</v>
      </c>
      <c r="O90">
        <v>2</v>
      </c>
      <c r="P90" s="29" t="s">
        <v>572</v>
      </c>
      <c r="Q90" s="29">
        <v>14</v>
      </c>
      <c r="R90">
        <v>2</v>
      </c>
      <c r="S90" s="29" t="s">
        <v>15</v>
      </c>
      <c r="T90" s="29">
        <v>4</v>
      </c>
      <c r="U90">
        <v>2</v>
      </c>
      <c r="V90" s="29" t="s">
        <v>15</v>
      </c>
      <c r="W90" s="29">
        <v>4</v>
      </c>
      <c r="X90">
        <v>2</v>
      </c>
      <c r="Y90" s="29" t="s">
        <v>582</v>
      </c>
      <c r="Z90" s="29">
        <v>-18</v>
      </c>
      <c r="AA90">
        <v>2</v>
      </c>
      <c r="AB90" s="29" t="s">
        <v>519</v>
      </c>
      <c r="AC90" s="29">
        <v>-18</v>
      </c>
      <c r="AD90">
        <v>2</v>
      </c>
      <c r="AE90" s="29" t="s">
        <v>579</v>
      </c>
      <c r="AF90" s="29">
        <v>14</v>
      </c>
      <c r="AG90">
        <v>2</v>
      </c>
      <c r="AH90" s="29" t="s">
        <v>15</v>
      </c>
      <c r="AI90" s="29">
        <v>13</v>
      </c>
      <c r="AJ90">
        <v>2</v>
      </c>
      <c r="AK90" s="29" t="s">
        <v>390</v>
      </c>
      <c r="AL90" s="29">
        <v>-7</v>
      </c>
      <c r="AM90">
        <v>2</v>
      </c>
      <c r="AN90" s="29" t="s">
        <v>519</v>
      </c>
      <c r="AO90" s="29">
        <v>-10</v>
      </c>
      <c r="AP90">
        <v>2</v>
      </c>
      <c r="AQ90" s="29" t="s">
        <v>15</v>
      </c>
      <c r="AR90" s="29">
        <v>18</v>
      </c>
      <c r="AS90">
        <v>2</v>
      </c>
      <c r="AT90" s="29" t="s">
        <v>15</v>
      </c>
      <c r="AU90" s="29">
        <v>-10</v>
      </c>
      <c r="AV90">
        <v>2</v>
      </c>
      <c r="AW90" s="29" t="s">
        <v>487</v>
      </c>
      <c r="AX90" s="29">
        <v>0</v>
      </c>
      <c r="AY90">
        <v>2</v>
      </c>
      <c r="AZ90" s="29" t="s">
        <v>15</v>
      </c>
      <c r="BA90" s="29">
        <v>-9</v>
      </c>
      <c r="BB90">
        <v>2</v>
      </c>
      <c r="BE90">
        <v>2</v>
      </c>
      <c r="BH90">
        <v>2</v>
      </c>
      <c r="BK90">
        <v>2</v>
      </c>
    </row>
    <row r="91" spans="3:63" x14ac:dyDescent="0.25">
      <c r="C91">
        <v>3</v>
      </c>
      <c r="D91" s="29" t="s">
        <v>15</v>
      </c>
      <c r="E91" s="29">
        <v>4</v>
      </c>
      <c r="F91">
        <v>3</v>
      </c>
      <c r="G91" s="29" t="s">
        <v>128</v>
      </c>
      <c r="H91" s="29">
        <v>4</v>
      </c>
      <c r="I91">
        <v>3</v>
      </c>
      <c r="J91" s="29" t="s">
        <v>19</v>
      </c>
      <c r="K91" s="29">
        <v>-2</v>
      </c>
      <c r="L91">
        <v>3</v>
      </c>
      <c r="M91" s="29" t="s">
        <v>568</v>
      </c>
      <c r="N91" s="29">
        <v>2</v>
      </c>
      <c r="O91">
        <v>3</v>
      </c>
      <c r="P91" s="29" t="s">
        <v>568</v>
      </c>
      <c r="Q91" s="29">
        <v>14</v>
      </c>
      <c r="R91">
        <v>3</v>
      </c>
      <c r="S91" s="29" t="s">
        <v>570</v>
      </c>
      <c r="T91" s="29">
        <v>4</v>
      </c>
      <c r="U91">
        <v>3</v>
      </c>
      <c r="V91" s="29" t="s">
        <v>570</v>
      </c>
      <c r="W91" s="29">
        <v>4</v>
      </c>
      <c r="X91">
        <v>3</v>
      </c>
      <c r="Y91" s="29" t="s">
        <v>593</v>
      </c>
      <c r="Z91" s="29">
        <v>-18</v>
      </c>
      <c r="AA91">
        <v>3</v>
      </c>
      <c r="AB91" s="29" t="s">
        <v>567</v>
      </c>
      <c r="AC91" s="29">
        <v>-18</v>
      </c>
      <c r="AD91">
        <v>3</v>
      </c>
      <c r="AE91" s="29" t="s">
        <v>487</v>
      </c>
      <c r="AF91" s="29">
        <v>14</v>
      </c>
      <c r="AG91">
        <v>3</v>
      </c>
      <c r="AH91" s="29" t="s">
        <v>586</v>
      </c>
      <c r="AI91" s="29">
        <v>13</v>
      </c>
      <c r="AJ91">
        <v>3</v>
      </c>
      <c r="AK91" s="29" t="s">
        <v>15</v>
      </c>
      <c r="AL91" s="29">
        <v>-7</v>
      </c>
      <c r="AM91">
        <v>3</v>
      </c>
      <c r="AN91" s="29" t="s">
        <v>15</v>
      </c>
      <c r="AO91" s="29">
        <v>-10</v>
      </c>
      <c r="AP91">
        <v>3</v>
      </c>
      <c r="AQ91" s="29" t="s">
        <v>570</v>
      </c>
      <c r="AR91" s="29">
        <v>18</v>
      </c>
      <c r="AS91">
        <v>3</v>
      </c>
      <c r="AT91" s="29" t="s">
        <v>570</v>
      </c>
      <c r="AU91" s="29">
        <v>-10</v>
      </c>
      <c r="AV91">
        <v>3</v>
      </c>
      <c r="AW91" s="29" t="s">
        <v>214</v>
      </c>
      <c r="AX91" s="29">
        <v>0</v>
      </c>
      <c r="AY91">
        <v>3</v>
      </c>
      <c r="AZ91" s="29" t="s">
        <v>570</v>
      </c>
      <c r="BA91" s="29">
        <v>-9</v>
      </c>
      <c r="BB91">
        <v>3</v>
      </c>
      <c r="BE91">
        <v>3</v>
      </c>
      <c r="BH91">
        <v>3</v>
      </c>
      <c r="BK91">
        <v>3</v>
      </c>
    </row>
    <row r="92" spans="3:63" x14ac:dyDescent="0.25">
      <c r="C92">
        <v>4</v>
      </c>
      <c r="D92" s="29" t="s">
        <v>104</v>
      </c>
      <c r="E92" s="29">
        <v>4</v>
      </c>
      <c r="F92">
        <v>4</v>
      </c>
      <c r="G92" s="29" t="s">
        <v>104</v>
      </c>
      <c r="H92" s="29">
        <v>4</v>
      </c>
      <c r="I92">
        <v>4</v>
      </c>
      <c r="J92" s="29" t="s">
        <v>53</v>
      </c>
      <c r="K92" s="29">
        <v>-2</v>
      </c>
      <c r="L92">
        <v>4</v>
      </c>
      <c r="M92" s="29" t="s">
        <v>570</v>
      </c>
      <c r="N92" s="29">
        <v>2</v>
      </c>
      <c r="O92">
        <v>4</v>
      </c>
      <c r="P92" s="29" t="s">
        <v>570</v>
      </c>
      <c r="Q92" s="29">
        <v>14</v>
      </c>
      <c r="R92">
        <v>4</v>
      </c>
      <c r="S92" s="29" t="s">
        <v>106</v>
      </c>
      <c r="T92" s="29">
        <v>4</v>
      </c>
      <c r="U92">
        <v>4</v>
      </c>
      <c r="V92" s="29" t="s">
        <v>104</v>
      </c>
      <c r="W92" s="29">
        <v>4</v>
      </c>
      <c r="X92">
        <v>4</v>
      </c>
      <c r="Y92" s="29" t="s">
        <v>572</v>
      </c>
      <c r="Z92" s="29">
        <v>-18</v>
      </c>
      <c r="AA92">
        <v>4</v>
      </c>
      <c r="AB92" s="29" t="s">
        <v>579</v>
      </c>
      <c r="AC92" s="29">
        <v>-18</v>
      </c>
      <c r="AD92">
        <v>4</v>
      </c>
      <c r="AE92" s="29" t="s">
        <v>482</v>
      </c>
      <c r="AF92" s="29">
        <v>14</v>
      </c>
      <c r="AG92">
        <v>4</v>
      </c>
      <c r="AH92" s="29" t="s">
        <v>82</v>
      </c>
      <c r="AI92" s="29">
        <v>13</v>
      </c>
      <c r="AJ92">
        <v>4</v>
      </c>
      <c r="AK92" s="29" t="s">
        <v>82</v>
      </c>
      <c r="AL92" s="29">
        <v>-7</v>
      </c>
      <c r="AM92">
        <v>4</v>
      </c>
      <c r="AN92" s="29" t="s">
        <v>570</v>
      </c>
      <c r="AO92" s="29">
        <v>-10</v>
      </c>
      <c r="AP92">
        <v>4</v>
      </c>
      <c r="AQ92" s="29" t="s">
        <v>18</v>
      </c>
      <c r="AR92" s="29">
        <v>18</v>
      </c>
      <c r="AS92">
        <v>4</v>
      </c>
      <c r="AT92" s="29" t="s">
        <v>18</v>
      </c>
      <c r="AU92" s="29">
        <v>-10</v>
      </c>
      <c r="AV92">
        <v>4</v>
      </c>
      <c r="AW92" s="29" t="s">
        <v>104</v>
      </c>
      <c r="AX92" s="29">
        <v>0</v>
      </c>
      <c r="AY92">
        <v>4</v>
      </c>
      <c r="AZ92" s="29" t="s">
        <v>106</v>
      </c>
      <c r="BA92" s="29">
        <v>-9</v>
      </c>
      <c r="BB92">
        <v>4</v>
      </c>
      <c r="BE92">
        <v>4</v>
      </c>
      <c r="BH92">
        <v>4</v>
      </c>
      <c r="BK92">
        <v>4</v>
      </c>
    </row>
    <row r="93" spans="3:63" x14ac:dyDescent="0.25">
      <c r="C93">
        <v>1</v>
      </c>
      <c r="D93" s="29" t="s">
        <v>390</v>
      </c>
      <c r="E93" s="29">
        <v>5</v>
      </c>
      <c r="F93">
        <v>1</v>
      </c>
      <c r="G93" s="29" t="s">
        <v>390</v>
      </c>
      <c r="H93" s="29">
        <v>3</v>
      </c>
      <c r="I93">
        <v>1</v>
      </c>
      <c r="J93" s="29" t="s">
        <v>295</v>
      </c>
      <c r="K93" s="29">
        <v>-12</v>
      </c>
      <c r="L93">
        <v>1</v>
      </c>
      <c r="M93" s="29" t="s">
        <v>584</v>
      </c>
      <c r="N93" s="29">
        <v>-8</v>
      </c>
      <c r="O93">
        <v>1</v>
      </c>
      <c r="P93" s="29" t="s">
        <v>565</v>
      </c>
      <c r="Q93" s="29">
        <v>3</v>
      </c>
      <c r="R93">
        <v>1</v>
      </c>
      <c r="S93" s="29" t="s">
        <v>40</v>
      </c>
      <c r="T93" s="29">
        <v>8</v>
      </c>
      <c r="U93">
        <v>1</v>
      </c>
      <c r="V93" s="29" t="s">
        <v>40</v>
      </c>
      <c r="W93" s="29">
        <v>7</v>
      </c>
      <c r="X93">
        <v>1</v>
      </c>
      <c r="Y93" s="29" t="s">
        <v>574</v>
      </c>
      <c r="Z93" s="29">
        <v>-3</v>
      </c>
      <c r="AA93">
        <v>1</v>
      </c>
      <c r="AB93" s="29" t="s">
        <v>568</v>
      </c>
      <c r="AC93" s="29">
        <v>-14</v>
      </c>
      <c r="AD93">
        <v>1</v>
      </c>
      <c r="AE93" s="29" t="s">
        <v>593</v>
      </c>
      <c r="AF93" s="29">
        <v>-2</v>
      </c>
      <c r="AG93">
        <v>1</v>
      </c>
      <c r="AH93" s="29" t="s">
        <v>568</v>
      </c>
      <c r="AI93" s="29">
        <v>-7</v>
      </c>
      <c r="AJ93">
        <v>1</v>
      </c>
      <c r="AK93" s="29" t="s">
        <v>568</v>
      </c>
      <c r="AL93" s="29">
        <v>1</v>
      </c>
      <c r="AM93">
        <v>1</v>
      </c>
      <c r="AN93" s="29" t="s">
        <v>568</v>
      </c>
      <c r="AO93" s="29">
        <v>-7</v>
      </c>
      <c r="AP93">
        <v>1</v>
      </c>
      <c r="AQ93" s="29" t="s">
        <v>568</v>
      </c>
      <c r="AR93" s="29">
        <v>18</v>
      </c>
      <c r="AS93">
        <v>1</v>
      </c>
      <c r="AT93" s="29" t="s">
        <v>568</v>
      </c>
      <c r="AU93" s="29">
        <v>-28</v>
      </c>
      <c r="AV93">
        <v>1</v>
      </c>
      <c r="AW93" s="29" t="s">
        <v>568</v>
      </c>
      <c r="AX93" s="29">
        <v>-8</v>
      </c>
      <c r="AY93">
        <v>1</v>
      </c>
      <c r="AZ93" s="29" t="s">
        <v>40</v>
      </c>
      <c r="BA93" s="29">
        <v>7</v>
      </c>
      <c r="BB93">
        <v>1</v>
      </c>
      <c r="BE93">
        <v>1</v>
      </c>
      <c r="BH93">
        <v>1</v>
      </c>
      <c r="BK93">
        <v>1</v>
      </c>
    </row>
    <row r="94" spans="3:63" x14ac:dyDescent="0.25">
      <c r="C94">
        <v>2</v>
      </c>
      <c r="D94" s="29" t="s">
        <v>53</v>
      </c>
      <c r="E94" s="29">
        <v>5</v>
      </c>
      <c r="F94">
        <v>2</v>
      </c>
      <c r="G94" s="29" t="s">
        <v>189</v>
      </c>
      <c r="H94" s="29">
        <v>3</v>
      </c>
      <c r="I94">
        <v>2</v>
      </c>
      <c r="J94" s="29" t="s">
        <v>15</v>
      </c>
      <c r="K94" s="29">
        <v>-12</v>
      </c>
      <c r="L94">
        <v>2</v>
      </c>
      <c r="M94" s="29" t="s">
        <v>111</v>
      </c>
      <c r="N94" s="29">
        <v>-8</v>
      </c>
      <c r="O94">
        <v>2</v>
      </c>
      <c r="P94" s="29" t="s">
        <v>111</v>
      </c>
      <c r="Q94" s="29">
        <v>3</v>
      </c>
      <c r="R94">
        <v>2</v>
      </c>
      <c r="S94" s="29" t="s">
        <v>487</v>
      </c>
      <c r="T94" s="29">
        <v>8</v>
      </c>
      <c r="U94">
        <v>2</v>
      </c>
      <c r="V94" s="29" t="s">
        <v>487</v>
      </c>
      <c r="W94" s="29">
        <v>7</v>
      </c>
      <c r="X94">
        <v>2</v>
      </c>
      <c r="Y94" s="29" t="s">
        <v>111</v>
      </c>
      <c r="Z94" s="29">
        <v>-3</v>
      </c>
      <c r="AA94">
        <v>2</v>
      </c>
      <c r="AB94" s="29" t="s">
        <v>111</v>
      </c>
      <c r="AC94" s="29">
        <v>-14</v>
      </c>
      <c r="AD94">
        <v>2</v>
      </c>
      <c r="AE94" s="29" t="s">
        <v>519</v>
      </c>
      <c r="AF94" s="29">
        <v>-2</v>
      </c>
      <c r="AG94">
        <v>2</v>
      </c>
      <c r="AH94" s="29" t="s">
        <v>123</v>
      </c>
      <c r="AI94" s="29">
        <v>-7</v>
      </c>
      <c r="AJ94">
        <v>2</v>
      </c>
      <c r="AK94" s="29" t="s">
        <v>19</v>
      </c>
      <c r="AL94" s="29">
        <v>1</v>
      </c>
      <c r="AM94">
        <v>2</v>
      </c>
      <c r="AN94" s="29" t="s">
        <v>19</v>
      </c>
      <c r="AO94" s="29">
        <v>-7</v>
      </c>
      <c r="AP94">
        <v>2</v>
      </c>
      <c r="AQ94" s="29" t="s">
        <v>19</v>
      </c>
      <c r="AR94" s="29">
        <v>18</v>
      </c>
      <c r="AS94">
        <v>2</v>
      </c>
      <c r="AT94" s="29" t="s">
        <v>565</v>
      </c>
      <c r="AU94" s="29">
        <v>-28</v>
      </c>
      <c r="AV94">
        <v>2</v>
      </c>
      <c r="AW94" s="29" t="s">
        <v>565</v>
      </c>
      <c r="AX94" s="29">
        <v>-8</v>
      </c>
      <c r="AY94">
        <v>2</v>
      </c>
      <c r="AZ94" s="29" t="s">
        <v>487</v>
      </c>
      <c r="BA94" s="29">
        <v>7</v>
      </c>
      <c r="BB94">
        <v>2</v>
      </c>
      <c r="BE94">
        <v>2</v>
      </c>
      <c r="BH94">
        <v>2</v>
      </c>
      <c r="BK94">
        <v>2</v>
      </c>
    </row>
    <row r="95" spans="3:63" x14ac:dyDescent="0.25">
      <c r="C95">
        <v>3</v>
      </c>
      <c r="D95" s="29" t="s">
        <v>482</v>
      </c>
      <c r="E95" s="29">
        <v>5</v>
      </c>
      <c r="F95">
        <v>3</v>
      </c>
      <c r="G95" s="29" t="s">
        <v>482</v>
      </c>
      <c r="H95" s="29">
        <v>3</v>
      </c>
      <c r="I95">
        <v>3</v>
      </c>
      <c r="J95" s="29" t="s">
        <v>189</v>
      </c>
      <c r="K95" s="29">
        <v>-12</v>
      </c>
      <c r="L95">
        <v>3</v>
      </c>
      <c r="M95" s="29" t="s">
        <v>15</v>
      </c>
      <c r="N95" s="29">
        <v>-8</v>
      </c>
      <c r="O95">
        <v>3</v>
      </c>
      <c r="P95" s="29" t="s">
        <v>15</v>
      </c>
      <c r="Q95" s="29">
        <v>3</v>
      </c>
      <c r="R95">
        <v>3</v>
      </c>
      <c r="S95" s="29" t="s">
        <v>482</v>
      </c>
      <c r="T95" s="29">
        <v>8</v>
      </c>
      <c r="U95">
        <v>3</v>
      </c>
      <c r="V95" s="29" t="s">
        <v>482</v>
      </c>
      <c r="W95" s="29">
        <v>7</v>
      </c>
      <c r="X95">
        <v>3</v>
      </c>
      <c r="Y95" s="29" t="s">
        <v>15</v>
      </c>
      <c r="Z95" s="29">
        <v>-3</v>
      </c>
      <c r="AA95">
        <v>3</v>
      </c>
      <c r="AB95" s="29" t="s">
        <v>15</v>
      </c>
      <c r="AC95" s="29">
        <v>-14</v>
      </c>
      <c r="AD95">
        <v>3</v>
      </c>
      <c r="AE95" s="29" t="s">
        <v>15</v>
      </c>
      <c r="AF95" s="29">
        <v>-2</v>
      </c>
      <c r="AG95">
        <v>3</v>
      </c>
      <c r="AH95" s="29" t="s">
        <v>482</v>
      </c>
      <c r="AI95" s="29">
        <v>-7</v>
      </c>
      <c r="AJ95">
        <v>3</v>
      </c>
      <c r="AK95" s="29" t="s">
        <v>482</v>
      </c>
      <c r="AL95" s="29">
        <v>1</v>
      </c>
      <c r="AM95">
        <v>3</v>
      </c>
      <c r="AN95" s="29" t="s">
        <v>482</v>
      </c>
      <c r="AO95" s="29">
        <v>-7</v>
      </c>
      <c r="AP95">
        <v>3</v>
      </c>
      <c r="AQ95" s="29" t="s">
        <v>482</v>
      </c>
      <c r="AR95" s="29">
        <v>18</v>
      </c>
      <c r="AS95">
        <v>3</v>
      </c>
      <c r="AT95" s="29" t="s">
        <v>19</v>
      </c>
      <c r="AU95" s="29">
        <v>-28</v>
      </c>
      <c r="AV95">
        <v>3</v>
      </c>
      <c r="AW95" s="29" t="s">
        <v>19</v>
      </c>
      <c r="AX95" s="29">
        <v>-8</v>
      </c>
      <c r="AY95">
        <v>3</v>
      </c>
      <c r="AZ95" s="29" t="s">
        <v>567</v>
      </c>
      <c r="BA95" s="29">
        <v>7</v>
      </c>
      <c r="BB95">
        <v>3</v>
      </c>
      <c r="BE95">
        <v>3</v>
      </c>
      <c r="BH95">
        <v>3</v>
      </c>
      <c r="BK95">
        <v>3</v>
      </c>
    </row>
    <row r="96" spans="3:63" x14ac:dyDescent="0.25">
      <c r="C96">
        <v>4</v>
      </c>
      <c r="D96" s="29" t="s">
        <v>18</v>
      </c>
      <c r="E96" s="29">
        <v>5</v>
      </c>
      <c r="F96">
        <v>4</v>
      </c>
      <c r="G96" s="29" t="s">
        <v>214</v>
      </c>
      <c r="H96" s="29">
        <v>3</v>
      </c>
      <c r="I96">
        <v>4</v>
      </c>
      <c r="J96" s="29" t="s">
        <v>214</v>
      </c>
      <c r="K96" s="29">
        <v>-12</v>
      </c>
      <c r="L96">
        <v>4</v>
      </c>
      <c r="M96" s="29" t="s">
        <v>214</v>
      </c>
      <c r="N96" s="29">
        <v>-8</v>
      </c>
      <c r="O96">
        <v>4</v>
      </c>
      <c r="P96" s="29" t="s">
        <v>214</v>
      </c>
      <c r="Q96" s="29">
        <v>3</v>
      </c>
      <c r="R96">
        <v>4</v>
      </c>
      <c r="S96" s="29" t="s">
        <v>214</v>
      </c>
      <c r="T96" s="29">
        <v>8</v>
      </c>
      <c r="U96">
        <v>4</v>
      </c>
      <c r="V96" s="29" t="s">
        <v>214</v>
      </c>
      <c r="W96" s="29">
        <v>7</v>
      </c>
      <c r="X96">
        <v>4</v>
      </c>
      <c r="Y96" s="29" t="s">
        <v>214</v>
      </c>
      <c r="Z96" s="29">
        <v>-3</v>
      </c>
      <c r="AA96">
        <v>4</v>
      </c>
      <c r="AB96" s="29" t="s">
        <v>214</v>
      </c>
      <c r="AC96" s="29">
        <v>-14</v>
      </c>
      <c r="AD96">
        <v>4</v>
      </c>
      <c r="AE96" s="29" t="s">
        <v>214</v>
      </c>
      <c r="AF96" s="29">
        <v>-2</v>
      </c>
      <c r="AG96">
        <v>4</v>
      </c>
      <c r="AH96" s="29" t="s">
        <v>85</v>
      </c>
      <c r="AI96" s="29">
        <v>-7</v>
      </c>
      <c r="AJ96">
        <v>4</v>
      </c>
      <c r="AK96" s="29" t="s">
        <v>85</v>
      </c>
      <c r="AL96" s="29">
        <v>1</v>
      </c>
      <c r="AM96">
        <v>4</v>
      </c>
      <c r="AN96" s="29" t="s">
        <v>85</v>
      </c>
      <c r="AO96" s="29">
        <v>-7</v>
      </c>
      <c r="AP96">
        <v>4</v>
      </c>
      <c r="AQ96" s="29" t="s">
        <v>85</v>
      </c>
      <c r="AR96" s="29">
        <v>18</v>
      </c>
      <c r="AS96">
        <v>4</v>
      </c>
      <c r="AT96" s="29" t="s">
        <v>482</v>
      </c>
      <c r="AU96" s="29">
        <v>-28</v>
      </c>
      <c r="AV96">
        <v>4</v>
      </c>
      <c r="AW96" s="29" t="s">
        <v>482</v>
      </c>
      <c r="AX96" s="29">
        <v>-8</v>
      </c>
      <c r="AY96">
        <v>4</v>
      </c>
      <c r="AZ96" s="29" t="s">
        <v>214</v>
      </c>
      <c r="BA96" s="29">
        <v>7</v>
      </c>
      <c r="BB96">
        <v>4</v>
      </c>
      <c r="BE96">
        <v>4</v>
      </c>
      <c r="BH96">
        <v>4</v>
      </c>
      <c r="BK96">
        <v>4</v>
      </c>
    </row>
    <row r="97" spans="13:14" x14ac:dyDescent="0.25">
      <c r="M97" s="29">
        <v>0</v>
      </c>
      <c r="N97" s="2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95"/>
  <sheetViews>
    <sheetView workbookViewId="0">
      <selection activeCell="AE1" sqref="AE1:AI51"/>
    </sheetView>
  </sheetViews>
  <sheetFormatPr defaultColWidth="9.140625" defaultRowHeight="15" x14ac:dyDescent="0.25"/>
  <cols>
    <col min="2" max="2" width="11.85546875" bestFit="1" customWidth="1"/>
    <col min="3" max="3" width="16.42578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9" t="s">
        <v>88</v>
      </c>
      <c r="B2" s="29" t="s">
        <v>416</v>
      </c>
      <c r="C2" s="33" t="s">
        <v>417</v>
      </c>
      <c r="D2" s="30" t="s">
        <v>9</v>
      </c>
      <c r="E2" s="30">
        <v>2</v>
      </c>
      <c r="F2" s="30" t="s">
        <v>9</v>
      </c>
      <c r="G2" s="30">
        <v>-4</v>
      </c>
      <c r="H2" s="30" t="s">
        <v>9</v>
      </c>
      <c r="I2" s="30">
        <v>-29</v>
      </c>
      <c r="J2" s="30">
        <v>-3</v>
      </c>
      <c r="K2" s="30">
        <v>5</v>
      </c>
      <c r="L2" s="30">
        <v>-1</v>
      </c>
      <c r="M2" s="30">
        <v>-12</v>
      </c>
      <c r="N2" s="30">
        <v>-14</v>
      </c>
      <c r="O2" s="30">
        <v>-17</v>
      </c>
      <c r="P2" s="30">
        <v>-11</v>
      </c>
      <c r="Q2" s="30" t="s">
        <v>9</v>
      </c>
      <c r="R2" s="30">
        <v>4</v>
      </c>
      <c r="S2" s="30">
        <v>-2</v>
      </c>
      <c r="T2" s="30">
        <v>6</v>
      </c>
      <c r="U2" s="30">
        <v>-8</v>
      </c>
      <c r="V2" s="30" t="s">
        <v>9</v>
      </c>
      <c r="W2" s="7" t="s">
        <v>9</v>
      </c>
      <c r="X2" s="7" t="s">
        <v>9</v>
      </c>
      <c r="Y2" s="7">
        <f>SUM(D2:X2)</f>
        <v>-84</v>
      </c>
      <c r="Z2" s="8">
        <f t="shared" ref="Z2" si="0">SUM(AA2:AC2)</f>
        <v>14</v>
      </c>
      <c r="AA2" s="8">
        <f>COUNTIF(D2:X2,"&gt;0")</f>
        <v>4</v>
      </c>
      <c r="AB2" s="8">
        <f>COUNTIF(D2:X2,0)</f>
        <v>0</v>
      </c>
      <c r="AC2" s="8">
        <f>COUNTIF(D2:X2,"&lt;0")</f>
        <v>10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2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0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0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12</v>
      </c>
      <c r="AI2">
        <f>SUM(AE2:AH2)</f>
        <v>14</v>
      </c>
    </row>
    <row r="3" spans="1:35" x14ac:dyDescent="0.25">
      <c r="A3" s="31" t="s">
        <v>368</v>
      </c>
      <c r="B3" s="31" t="s">
        <v>369</v>
      </c>
      <c r="C3" s="33" t="s">
        <v>315</v>
      </c>
      <c r="D3" s="30">
        <v>-1</v>
      </c>
      <c r="E3" s="30">
        <v>-9</v>
      </c>
      <c r="F3" s="30">
        <v>9</v>
      </c>
      <c r="G3" s="30">
        <v>7</v>
      </c>
      <c r="H3" s="30">
        <v>12</v>
      </c>
      <c r="I3" s="30">
        <v>-16</v>
      </c>
      <c r="J3" s="30">
        <v>10</v>
      </c>
      <c r="K3" s="30">
        <v>-7</v>
      </c>
      <c r="L3" s="30">
        <v>-5</v>
      </c>
      <c r="M3" s="30">
        <v>9</v>
      </c>
      <c r="N3" s="30">
        <v>-4</v>
      </c>
      <c r="O3" s="30">
        <v>9</v>
      </c>
      <c r="P3" s="30">
        <v>10</v>
      </c>
      <c r="Q3" s="30">
        <v>18</v>
      </c>
      <c r="R3" s="30">
        <v>-15</v>
      </c>
      <c r="S3" s="30">
        <v>0</v>
      </c>
      <c r="T3" s="30">
        <v>6</v>
      </c>
      <c r="U3" s="30">
        <v>-6</v>
      </c>
      <c r="V3" s="30">
        <v>-1</v>
      </c>
      <c r="W3" s="7" t="s">
        <v>9</v>
      </c>
      <c r="X3" s="7">
        <v>3</v>
      </c>
      <c r="Y3" s="7">
        <f t="shared" ref="Y3:Y51" si="1">SUM(D3:X3)</f>
        <v>29</v>
      </c>
      <c r="Z3" s="8">
        <f t="shared" ref="Z3:Z51" si="2">SUM(AA3:AC3)</f>
        <v>20</v>
      </c>
      <c r="AA3" s="8">
        <f t="shared" ref="AA3:AA51" si="3">COUNTIF(D3:X3,"&gt;0")</f>
        <v>10</v>
      </c>
      <c r="AB3" s="8">
        <f t="shared" ref="AB3:AB51" si="4">COUNTIF(D3:X3,0)</f>
        <v>1</v>
      </c>
      <c r="AC3" s="8">
        <f t="shared" ref="AC3:AC51" si="5">COUNTIF(D3:X3,"&lt;0")</f>
        <v>9</v>
      </c>
      <c r="AE3">
        <f t="shared" ref="AE3:AE51" si="6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1" si="7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0</v>
      </c>
      <c r="AG3">
        <f t="shared" ref="AG3:AG51" si="8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10</v>
      </c>
      <c r="AH3">
        <f t="shared" ref="AH3:AH51" si="9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10</v>
      </c>
      <c r="AI3">
        <f t="shared" ref="AI3:AI51" si="10">SUM(AE3:AH3)</f>
        <v>20</v>
      </c>
    </row>
    <row r="4" spans="1:35" x14ac:dyDescent="0.25">
      <c r="A4" s="31" t="s">
        <v>121</v>
      </c>
      <c r="B4" s="31" t="s">
        <v>156</v>
      </c>
      <c r="C4" s="33" t="s">
        <v>214</v>
      </c>
      <c r="D4" s="30">
        <v>5</v>
      </c>
      <c r="E4" s="30">
        <v>0</v>
      </c>
      <c r="F4" s="30">
        <v>-14</v>
      </c>
      <c r="G4" s="30">
        <v>-3</v>
      </c>
      <c r="H4" s="30">
        <v>-15</v>
      </c>
      <c r="I4" s="30" t="s">
        <v>9</v>
      </c>
      <c r="J4" s="30">
        <v>20</v>
      </c>
      <c r="K4" s="30">
        <v>14</v>
      </c>
      <c r="L4" s="30">
        <v>11</v>
      </c>
      <c r="M4" s="30">
        <v>3</v>
      </c>
      <c r="N4" s="30" t="s">
        <v>9</v>
      </c>
      <c r="O4" s="30">
        <v>-13</v>
      </c>
      <c r="P4" s="30">
        <v>-9</v>
      </c>
      <c r="Q4" s="30">
        <v>12</v>
      </c>
      <c r="R4" s="30">
        <v>3</v>
      </c>
      <c r="S4" s="30">
        <v>-10</v>
      </c>
      <c r="T4" s="30">
        <v>-30</v>
      </c>
      <c r="U4" s="30" t="s">
        <v>9</v>
      </c>
      <c r="V4" s="30" t="s">
        <v>9</v>
      </c>
      <c r="W4" s="7" t="s">
        <v>9</v>
      </c>
      <c r="X4" s="7" t="s">
        <v>9</v>
      </c>
      <c r="Y4" s="7">
        <f t="shared" si="1"/>
        <v>-26</v>
      </c>
      <c r="Z4" s="8">
        <f t="shared" si="2"/>
        <v>15</v>
      </c>
      <c r="AA4" s="8">
        <f t="shared" si="3"/>
        <v>7</v>
      </c>
      <c r="AB4" s="8">
        <f t="shared" si="4"/>
        <v>1</v>
      </c>
      <c r="AC4" s="8">
        <f t="shared" si="5"/>
        <v>7</v>
      </c>
      <c r="AE4">
        <f t="shared" si="6"/>
        <v>0</v>
      </c>
      <c r="AF4">
        <f t="shared" si="7"/>
        <v>6</v>
      </c>
      <c r="AG4">
        <f t="shared" si="8"/>
        <v>0</v>
      </c>
      <c r="AH4">
        <f t="shared" si="9"/>
        <v>9</v>
      </c>
      <c r="AI4">
        <f t="shared" si="10"/>
        <v>15</v>
      </c>
    </row>
    <row r="5" spans="1:35" x14ac:dyDescent="0.25">
      <c r="A5" s="31" t="s">
        <v>438</v>
      </c>
      <c r="B5" s="31" t="s">
        <v>561</v>
      </c>
      <c r="C5" s="33" t="s">
        <v>562</v>
      </c>
      <c r="D5" s="30">
        <v>6</v>
      </c>
      <c r="E5" s="30" t="s">
        <v>9</v>
      </c>
      <c r="F5" s="30">
        <v>-3</v>
      </c>
      <c r="G5" s="30">
        <v>12</v>
      </c>
      <c r="H5" s="30">
        <v>-7</v>
      </c>
      <c r="I5" s="30">
        <v>-18</v>
      </c>
      <c r="J5" s="30" t="s">
        <v>9</v>
      </c>
      <c r="K5" s="30" t="s">
        <v>9</v>
      </c>
      <c r="L5" s="30">
        <v>5</v>
      </c>
      <c r="M5" s="30">
        <v>9</v>
      </c>
      <c r="N5" s="30">
        <v>-4</v>
      </c>
      <c r="O5" s="30" t="s">
        <v>9</v>
      </c>
      <c r="P5" s="30" t="s">
        <v>9</v>
      </c>
      <c r="Q5" s="30">
        <v>3</v>
      </c>
      <c r="R5" s="30">
        <v>-1</v>
      </c>
      <c r="S5" s="30">
        <v>-15</v>
      </c>
      <c r="T5" s="30">
        <v>-24</v>
      </c>
      <c r="U5" s="30">
        <v>-6</v>
      </c>
      <c r="V5" s="30">
        <v>7</v>
      </c>
      <c r="W5" s="7" t="s">
        <v>9</v>
      </c>
      <c r="X5" s="7">
        <v>-2</v>
      </c>
      <c r="Y5" s="7">
        <f t="shared" si="1"/>
        <v>-38</v>
      </c>
      <c r="Z5" s="8">
        <f t="shared" si="2"/>
        <v>15</v>
      </c>
      <c r="AA5" s="8">
        <f t="shared" si="3"/>
        <v>6</v>
      </c>
      <c r="AB5" s="8">
        <f t="shared" si="4"/>
        <v>0</v>
      </c>
      <c r="AC5" s="8">
        <f t="shared" si="5"/>
        <v>9</v>
      </c>
      <c r="AE5">
        <f t="shared" si="6"/>
        <v>0</v>
      </c>
      <c r="AF5">
        <f t="shared" si="7"/>
        <v>7</v>
      </c>
      <c r="AG5">
        <f t="shared" si="8"/>
        <v>0</v>
      </c>
      <c r="AH5">
        <f t="shared" si="9"/>
        <v>8</v>
      </c>
      <c r="AI5">
        <f t="shared" si="10"/>
        <v>15</v>
      </c>
    </row>
    <row r="6" spans="1:35" x14ac:dyDescent="0.25">
      <c r="A6" s="29" t="s">
        <v>546</v>
      </c>
      <c r="B6" s="29" t="s">
        <v>547</v>
      </c>
      <c r="C6" s="33" t="s">
        <v>552</v>
      </c>
      <c r="D6" s="30">
        <v>2</v>
      </c>
      <c r="E6" s="30">
        <v>1</v>
      </c>
      <c r="F6" s="30">
        <v>12</v>
      </c>
      <c r="G6" s="30">
        <v>2</v>
      </c>
      <c r="H6" s="30">
        <v>13</v>
      </c>
      <c r="I6" s="30">
        <v>-4</v>
      </c>
      <c r="J6" s="30">
        <v>14</v>
      </c>
      <c r="K6" s="30">
        <v>-4</v>
      </c>
      <c r="L6" s="30">
        <v>13</v>
      </c>
      <c r="M6" s="30">
        <v>3</v>
      </c>
      <c r="N6" s="30">
        <v>20</v>
      </c>
      <c r="O6" s="30">
        <v>-1</v>
      </c>
      <c r="P6" s="30">
        <v>6</v>
      </c>
      <c r="Q6" s="30">
        <v>-5</v>
      </c>
      <c r="R6" s="30">
        <v>-2</v>
      </c>
      <c r="S6" s="30">
        <v>13</v>
      </c>
      <c r="T6" s="30">
        <v>-10</v>
      </c>
      <c r="U6" s="30">
        <v>9</v>
      </c>
      <c r="V6" s="30">
        <v>-1</v>
      </c>
      <c r="W6" s="7" t="s">
        <v>9</v>
      </c>
      <c r="X6" s="7">
        <v>0</v>
      </c>
      <c r="Y6" s="7">
        <f t="shared" si="1"/>
        <v>81</v>
      </c>
      <c r="Z6" s="8">
        <f t="shared" si="2"/>
        <v>20</v>
      </c>
      <c r="AA6" s="8">
        <f t="shared" si="3"/>
        <v>12</v>
      </c>
      <c r="AB6" s="8">
        <f t="shared" si="4"/>
        <v>1</v>
      </c>
      <c r="AC6" s="8">
        <f t="shared" si="5"/>
        <v>7</v>
      </c>
      <c r="AE6">
        <f t="shared" si="6"/>
        <v>1</v>
      </c>
      <c r="AF6">
        <f t="shared" si="7"/>
        <v>19</v>
      </c>
      <c r="AG6">
        <f t="shared" si="8"/>
        <v>0</v>
      </c>
      <c r="AH6">
        <f t="shared" si="9"/>
        <v>0</v>
      </c>
      <c r="AI6">
        <f t="shared" si="10"/>
        <v>20</v>
      </c>
    </row>
    <row r="7" spans="1:35" x14ac:dyDescent="0.25">
      <c r="A7" s="31" t="s">
        <v>10</v>
      </c>
      <c r="B7" s="31" t="s">
        <v>11</v>
      </c>
      <c r="C7" s="33" t="s">
        <v>12</v>
      </c>
      <c r="D7" s="30">
        <v>-9</v>
      </c>
      <c r="E7" s="30">
        <v>-12</v>
      </c>
      <c r="F7" s="30">
        <v>3</v>
      </c>
      <c r="G7" s="30">
        <v>8</v>
      </c>
      <c r="H7" s="30">
        <v>3</v>
      </c>
      <c r="I7" s="30">
        <v>-11</v>
      </c>
      <c r="J7" s="30">
        <v>2</v>
      </c>
      <c r="K7" s="30">
        <v>1</v>
      </c>
      <c r="L7" s="30">
        <v>11</v>
      </c>
      <c r="M7" s="30" t="s">
        <v>9</v>
      </c>
      <c r="N7" s="30">
        <v>3</v>
      </c>
      <c r="O7" s="30">
        <v>-7</v>
      </c>
      <c r="P7" s="30">
        <v>-11</v>
      </c>
      <c r="Q7" s="30">
        <v>-1</v>
      </c>
      <c r="R7" s="30">
        <v>-21</v>
      </c>
      <c r="S7" s="30">
        <v>2</v>
      </c>
      <c r="T7" s="30">
        <v>4</v>
      </c>
      <c r="U7" s="30">
        <v>-3</v>
      </c>
      <c r="V7" s="30">
        <v>-6</v>
      </c>
      <c r="W7" s="7" t="s">
        <v>9</v>
      </c>
      <c r="X7" s="7">
        <v>3</v>
      </c>
      <c r="Y7" s="7">
        <f t="shared" si="1"/>
        <v>-41</v>
      </c>
      <c r="Z7" s="8">
        <f t="shared" si="2"/>
        <v>19</v>
      </c>
      <c r="AA7" s="8">
        <f t="shared" si="3"/>
        <v>10</v>
      </c>
      <c r="AB7" s="8">
        <f t="shared" si="4"/>
        <v>0</v>
      </c>
      <c r="AC7" s="8">
        <f t="shared" si="5"/>
        <v>9</v>
      </c>
      <c r="AE7">
        <f t="shared" si="6"/>
        <v>0</v>
      </c>
      <c r="AF7">
        <f t="shared" si="7"/>
        <v>0</v>
      </c>
      <c r="AG7">
        <f t="shared" si="8"/>
        <v>2</v>
      </c>
      <c r="AH7">
        <f t="shared" si="9"/>
        <v>17</v>
      </c>
      <c r="AI7">
        <f t="shared" si="10"/>
        <v>19</v>
      </c>
    </row>
    <row r="8" spans="1:35" x14ac:dyDescent="0.25">
      <c r="A8" s="31" t="s">
        <v>13</v>
      </c>
      <c r="B8" s="31" t="s">
        <v>14</v>
      </c>
      <c r="C8" s="33" t="s">
        <v>15</v>
      </c>
      <c r="D8" s="30" t="s">
        <v>9</v>
      </c>
      <c r="E8" s="30">
        <v>-11</v>
      </c>
      <c r="F8" s="30">
        <v>-14</v>
      </c>
      <c r="G8" s="30">
        <v>4</v>
      </c>
      <c r="H8" s="30" t="s">
        <v>9</v>
      </c>
      <c r="I8" s="30">
        <v>-29</v>
      </c>
      <c r="J8" s="30">
        <v>-3</v>
      </c>
      <c r="K8" s="30">
        <v>14</v>
      </c>
      <c r="L8" s="30">
        <v>1</v>
      </c>
      <c r="M8" s="30">
        <v>-25</v>
      </c>
      <c r="N8" s="30">
        <v>-22</v>
      </c>
      <c r="O8" s="30">
        <v>-14</v>
      </c>
      <c r="P8" s="30">
        <v>-11</v>
      </c>
      <c r="Q8" s="30" t="s">
        <v>9</v>
      </c>
      <c r="R8" s="30" t="s">
        <v>9</v>
      </c>
      <c r="S8" s="30" t="s">
        <v>9</v>
      </c>
      <c r="T8" s="30" t="s">
        <v>9</v>
      </c>
      <c r="U8" s="30">
        <v>-8</v>
      </c>
      <c r="V8" s="30" t="s">
        <v>9</v>
      </c>
      <c r="W8" s="7" t="s">
        <v>9</v>
      </c>
      <c r="X8" s="7" t="s">
        <v>9</v>
      </c>
      <c r="Y8" s="7">
        <f t="shared" si="1"/>
        <v>-118</v>
      </c>
      <c r="Z8" s="8">
        <f t="shared" si="2"/>
        <v>12</v>
      </c>
      <c r="AA8" s="8">
        <f t="shared" si="3"/>
        <v>3</v>
      </c>
      <c r="AB8" s="8">
        <f t="shared" si="4"/>
        <v>0</v>
      </c>
      <c r="AC8" s="8">
        <f t="shared" si="5"/>
        <v>9</v>
      </c>
      <c r="AE8">
        <f t="shared" si="6"/>
        <v>1</v>
      </c>
      <c r="AF8">
        <f t="shared" si="7"/>
        <v>8</v>
      </c>
      <c r="AG8">
        <f t="shared" si="8"/>
        <v>3</v>
      </c>
      <c r="AH8">
        <f t="shared" si="9"/>
        <v>0</v>
      </c>
      <c r="AI8">
        <f t="shared" si="10"/>
        <v>12</v>
      </c>
    </row>
    <row r="9" spans="1:35" x14ac:dyDescent="0.25">
      <c r="A9" s="31" t="s">
        <v>16</v>
      </c>
      <c r="B9" s="32" t="s">
        <v>17</v>
      </c>
      <c r="C9" s="33" t="s">
        <v>18</v>
      </c>
      <c r="D9" s="30">
        <v>3</v>
      </c>
      <c r="E9" s="30">
        <v>-14</v>
      </c>
      <c r="F9" s="30">
        <v>1</v>
      </c>
      <c r="G9" s="30" t="s">
        <v>9</v>
      </c>
      <c r="H9" s="30">
        <v>2</v>
      </c>
      <c r="I9" s="30" t="s">
        <v>9</v>
      </c>
      <c r="J9" s="30" t="s">
        <v>9</v>
      </c>
      <c r="K9" s="30">
        <v>-11</v>
      </c>
      <c r="L9" s="30">
        <v>3</v>
      </c>
      <c r="M9" s="30">
        <v>1</v>
      </c>
      <c r="N9" s="30" t="s">
        <v>9</v>
      </c>
      <c r="O9" s="30" t="s">
        <v>9</v>
      </c>
      <c r="P9" s="30">
        <v>6</v>
      </c>
      <c r="Q9" s="30">
        <v>-3</v>
      </c>
      <c r="R9" s="30" t="s">
        <v>9</v>
      </c>
      <c r="S9" s="30">
        <v>-2</v>
      </c>
      <c r="T9" s="30" t="s">
        <v>9</v>
      </c>
      <c r="U9" s="30" t="s">
        <v>9</v>
      </c>
      <c r="V9" s="30" t="s">
        <v>9</v>
      </c>
      <c r="W9" s="7" t="s">
        <v>9</v>
      </c>
      <c r="X9" s="7" t="s">
        <v>9</v>
      </c>
      <c r="Y9" s="7">
        <f t="shared" si="1"/>
        <v>-14</v>
      </c>
      <c r="Z9" s="8">
        <f t="shared" si="2"/>
        <v>10</v>
      </c>
      <c r="AA9" s="8">
        <f t="shared" si="3"/>
        <v>6</v>
      </c>
      <c r="AB9" s="8">
        <f t="shared" si="4"/>
        <v>0</v>
      </c>
      <c r="AC9" s="8">
        <f t="shared" si="5"/>
        <v>4</v>
      </c>
      <c r="AE9">
        <f t="shared" si="6"/>
        <v>0</v>
      </c>
      <c r="AF9">
        <f t="shared" si="7"/>
        <v>0</v>
      </c>
      <c r="AG9">
        <f t="shared" si="8"/>
        <v>0</v>
      </c>
      <c r="AH9">
        <f t="shared" si="9"/>
        <v>10</v>
      </c>
      <c r="AI9">
        <f t="shared" si="10"/>
        <v>10</v>
      </c>
    </row>
    <row r="10" spans="1:35" x14ac:dyDescent="0.25">
      <c r="A10" s="31" t="s">
        <v>16</v>
      </c>
      <c r="B10" s="31" t="s">
        <v>455</v>
      </c>
      <c r="C10" s="33" t="s">
        <v>482</v>
      </c>
      <c r="D10" s="30">
        <v>6</v>
      </c>
      <c r="E10" s="30">
        <v>2</v>
      </c>
      <c r="F10" s="30">
        <v>1</v>
      </c>
      <c r="G10" s="30">
        <v>9</v>
      </c>
      <c r="H10" s="30">
        <v>-15</v>
      </c>
      <c r="I10" s="30">
        <v>-17</v>
      </c>
      <c r="J10" s="30">
        <v>4</v>
      </c>
      <c r="K10" s="30" t="s">
        <v>9</v>
      </c>
      <c r="L10" s="30">
        <v>3</v>
      </c>
      <c r="M10" s="30" t="s">
        <v>9</v>
      </c>
      <c r="N10" s="30" t="s">
        <v>9</v>
      </c>
      <c r="O10" s="30" t="s">
        <v>9</v>
      </c>
      <c r="P10" s="30" t="s">
        <v>9</v>
      </c>
      <c r="Q10" s="30">
        <v>10</v>
      </c>
      <c r="R10" s="30" t="s">
        <v>9</v>
      </c>
      <c r="S10" s="30">
        <v>16</v>
      </c>
      <c r="T10" s="30">
        <v>-1</v>
      </c>
      <c r="U10" s="30" t="s">
        <v>9</v>
      </c>
      <c r="V10" s="30" t="s">
        <v>9</v>
      </c>
      <c r="W10" s="7" t="s">
        <v>9</v>
      </c>
      <c r="X10" s="7" t="s">
        <v>9</v>
      </c>
      <c r="Y10" s="7">
        <f t="shared" si="1"/>
        <v>18</v>
      </c>
      <c r="Z10" s="8">
        <f t="shared" si="2"/>
        <v>11</v>
      </c>
      <c r="AA10" s="8">
        <f t="shared" si="3"/>
        <v>8</v>
      </c>
      <c r="AB10" s="8">
        <f t="shared" si="4"/>
        <v>0</v>
      </c>
      <c r="AC10" s="8">
        <f t="shared" si="5"/>
        <v>3</v>
      </c>
      <c r="AE10">
        <f t="shared" si="6"/>
        <v>2</v>
      </c>
      <c r="AF10">
        <f t="shared" si="7"/>
        <v>3</v>
      </c>
      <c r="AG10">
        <f t="shared" si="8"/>
        <v>2</v>
      </c>
      <c r="AH10">
        <f t="shared" si="9"/>
        <v>4</v>
      </c>
      <c r="AI10">
        <f t="shared" si="10"/>
        <v>11</v>
      </c>
    </row>
    <row r="11" spans="1:35" x14ac:dyDescent="0.25">
      <c r="A11" s="31" t="s">
        <v>398</v>
      </c>
      <c r="B11" s="31" t="s">
        <v>304</v>
      </c>
      <c r="C11" s="33" t="s">
        <v>19</v>
      </c>
      <c r="D11" s="30">
        <v>5</v>
      </c>
      <c r="E11" s="30" t="s">
        <v>9</v>
      </c>
      <c r="F11" s="30">
        <v>5</v>
      </c>
      <c r="G11" s="30">
        <v>4</v>
      </c>
      <c r="H11" s="30">
        <v>-2</v>
      </c>
      <c r="I11" s="30" t="s">
        <v>9</v>
      </c>
      <c r="J11" s="30">
        <v>4</v>
      </c>
      <c r="K11" s="30">
        <v>-11</v>
      </c>
      <c r="L11" s="30">
        <v>-1</v>
      </c>
      <c r="M11" s="30">
        <v>-12</v>
      </c>
      <c r="N11" s="30">
        <v>-14</v>
      </c>
      <c r="O11" s="30" t="s">
        <v>9</v>
      </c>
      <c r="P11" s="30" t="s">
        <v>9</v>
      </c>
      <c r="Q11" s="30" t="s">
        <v>9</v>
      </c>
      <c r="R11" s="30" t="s">
        <v>9</v>
      </c>
      <c r="S11" s="30" t="s">
        <v>9</v>
      </c>
      <c r="T11" s="30" t="s">
        <v>9</v>
      </c>
      <c r="U11" s="30" t="s">
        <v>9</v>
      </c>
      <c r="V11" s="30" t="s">
        <v>9</v>
      </c>
      <c r="W11" s="7" t="s">
        <v>9</v>
      </c>
      <c r="X11" s="7" t="s">
        <v>9</v>
      </c>
      <c r="Y11" s="7">
        <f t="shared" si="1"/>
        <v>-22</v>
      </c>
      <c r="Z11" s="8">
        <f t="shared" si="2"/>
        <v>9</v>
      </c>
      <c r="AA11" s="8">
        <f t="shared" si="3"/>
        <v>4</v>
      </c>
      <c r="AB11" s="8">
        <f t="shared" si="4"/>
        <v>0</v>
      </c>
      <c r="AC11" s="8">
        <f t="shared" si="5"/>
        <v>5</v>
      </c>
      <c r="AE11">
        <f t="shared" si="6"/>
        <v>6</v>
      </c>
      <c r="AF11">
        <f t="shared" si="7"/>
        <v>3</v>
      </c>
      <c r="AG11">
        <f t="shared" si="8"/>
        <v>0</v>
      </c>
      <c r="AH11">
        <f t="shared" si="9"/>
        <v>0</v>
      </c>
      <c r="AI11">
        <f t="shared" si="10"/>
        <v>9</v>
      </c>
    </row>
    <row r="12" spans="1:35" x14ac:dyDescent="0.25">
      <c r="A12" s="31" t="s">
        <v>26</v>
      </c>
      <c r="B12" s="31" t="s">
        <v>27</v>
      </c>
      <c r="C12" s="33" t="s">
        <v>28</v>
      </c>
      <c r="D12" s="30" t="s">
        <v>9</v>
      </c>
      <c r="E12" s="30" t="s">
        <v>9</v>
      </c>
      <c r="F12" s="30" t="s">
        <v>9</v>
      </c>
      <c r="G12" s="30" t="s">
        <v>9</v>
      </c>
      <c r="H12" s="30" t="s">
        <v>9</v>
      </c>
      <c r="I12" s="30" t="s">
        <v>9</v>
      </c>
      <c r="J12" s="30" t="s">
        <v>9</v>
      </c>
      <c r="K12" s="30" t="s">
        <v>9</v>
      </c>
      <c r="L12" s="30" t="s">
        <v>9</v>
      </c>
      <c r="M12" s="30" t="s">
        <v>9</v>
      </c>
      <c r="N12" s="30" t="s">
        <v>9</v>
      </c>
      <c r="O12" s="30" t="s">
        <v>9</v>
      </c>
      <c r="P12" s="30" t="s">
        <v>9</v>
      </c>
      <c r="Q12" s="30">
        <v>12</v>
      </c>
      <c r="R12" s="30" t="s">
        <v>9</v>
      </c>
      <c r="S12" s="30" t="s">
        <v>9</v>
      </c>
      <c r="T12" s="30" t="s">
        <v>9</v>
      </c>
      <c r="U12" s="30" t="s">
        <v>9</v>
      </c>
      <c r="V12" s="30" t="s">
        <v>9</v>
      </c>
      <c r="W12" s="7" t="s">
        <v>9</v>
      </c>
      <c r="X12" s="7" t="s">
        <v>9</v>
      </c>
      <c r="Y12" s="7">
        <f t="shared" si="1"/>
        <v>12</v>
      </c>
      <c r="Z12" s="8">
        <f t="shared" si="2"/>
        <v>1</v>
      </c>
      <c r="AA12" s="8">
        <f t="shared" si="3"/>
        <v>1</v>
      </c>
      <c r="AB12" s="8">
        <f t="shared" si="4"/>
        <v>0</v>
      </c>
      <c r="AC12" s="8">
        <f t="shared" si="5"/>
        <v>0</v>
      </c>
      <c r="AE12">
        <f t="shared" si="6"/>
        <v>0</v>
      </c>
      <c r="AF12">
        <f t="shared" si="7"/>
        <v>0</v>
      </c>
      <c r="AG12">
        <f t="shared" si="8"/>
        <v>1</v>
      </c>
      <c r="AH12">
        <f t="shared" si="9"/>
        <v>0</v>
      </c>
      <c r="AI12">
        <f t="shared" si="10"/>
        <v>1</v>
      </c>
    </row>
    <row r="13" spans="1:35" x14ac:dyDescent="0.25">
      <c r="A13" s="31" t="s">
        <v>563</v>
      </c>
      <c r="B13" s="31" t="s">
        <v>564</v>
      </c>
      <c r="C13" s="33" t="s">
        <v>565</v>
      </c>
      <c r="D13" s="30">
        <v>-11</v>
      </c>
      <c r="E13" s="30">
        <v>3</v>
      </c>
      <c r="F13" s="30" t="s">
        <v>9</v>
      </c>
      <c r="G13" s="30">
        <v>-4</v>
      </c>
      <c r="H13" s="30" t="s">
        <v>9</v>
      </c>
      <c r="I13" s="30">
        <v>-17</v>
      </c>
      <c r="J13" s="30">
        <v>20</v>
      </c>
      <c r="K13" s="30">
        <v>14</v>
      </c>
      <c r="L13" s="30">
        <v>1</v>
      </c>
      <c r="M13" s="30">
        <v>-25</v>
      </c>
      <c r="N13" s="30" t="s">
        <v>9</v>
      </c>
      <c r="O13" s="30">
        <v>-14</v>
      </c>
      <c r="P13" s="30">
        <v>-6</v>
      </c>
      <c r="Q13" s="30">
        <v>12</v>
      </c>
      <c r="R13" s="30" t="s">
        <v>9</v>
      </c>
      <c r="S13" s="30" t="s">
        <v>9</v>
      </c>
      <c r="T13" s="30">
        <v>-1</v>
      </c>
      <c r="U13" s="30">
        <v>9</v>
      </c>
      <c r="V13" s="30" t="s">
        <v>9</v>
      </c>
      <c r="W13" s="7" t="s">
        <v>9</v>
      </c>
      <c r="X13" s="7" t="s">
        <v>9</v>
      </c>
      <c r="Y13" s="7">
        <f t="shared" si="1"/>
        <v>-19</v>
      </c>
      <c r="Z13" s="8">
        <f t="shared" si="2"/>
        <v>13</v>
      </c>
      <c r="AA13" s="8">
        <f t="shared" si="3"/>
        <v>6</v>
      </c>
      <c r="AB13" s="8">
        <f t="shared" si="4"/>
        <v>0</v>
      </c>
      <c r="AC13" s="8">
        <f t="shared" si="5"/>
        <v>7</v>
      </c>
      <c r="AE13">
        <f t="shared" si="6"/>
        <v>2</v>
      </c>
      <c r="AF13">
        <f t="shared" si="7"/>
        <v>3</v>
      </c>
      <c r="AG13">
        <f t="shared" si="8"/>
        <v>5</v>
      </c>
      <c r="AH13">
        <f t="shared" si="9"/>
        <v>3</v>
      </c>
      <c r="AI13">
        <f t="shared" si="10"/>
        <v>13</v>
      </c>
    </row>
    <row r="14" spans="1:35" x14ac:dyDescent="0.25">
      <c r="A14" s="31" t="s">
        <v>330</v>
      </c>
      <c r="B14" s="32" t="s">
        <v>510</v>
      </c>
      <c r="C14" s="33" t="s">
        <v>519</v>
      </c>
      <c r="D14" s="30" t="s">
        <v>9</v>
      </c>
      <c r="E14" s="30">
        <v>3</v>
      </c>
      <c r="F14" s="30">
        <v>-14</v>
      </c>
      <c r="G14" s="30">
        <v>-4</v>
      </c>
      <c r="H14" s="30">
        <v>-16</v>
      </c>
      <c r="I14" s="30">
        <v>-17</v>
      </c>
      <c r="J14" s="30" t="s">
        <v>9</v>
      </c>
      <c r="K14" s="30">
        <v>5</v>
      </c>
      <c r="L14" s="30">
        <v>-1</v>
      </c>
      <c r="M14" s="30">
        <v>-2</v>
      </c>
      <c r="N14" s="30" t="s">
        <v>9</v>
      </c>
      <c r="O14" s="30">
        <v>-19</v>
      </c>
      <c r="P14" s="30">
        <v>-9</v>
      </c>
      <c r="Q14" s="30" t="s">
        <v>9</v>
      </c>
      <c r="R14" s="30" t="s">
        <v>9</v>
      </c>
      <c r="S14" s="30">
        <v>16</v>
      </c>
      <c r="T14" s="30" t="s">
        <v>9</v>
      </c>
      <c r="U14" s="30">
        <v>-9</v>
      </c>
      <c r="V14" s="30" t="s">
        <v>9</v>
      </c>
      <c r="W14" s="7" t="s">
        <v>9</v>
      </c>
      <c r="X14" s="7" t="s">
        <v>9</v>
      </c>
      <c r="Y14" s="7">
        <f t="shared" si="1"/>
        <v>-67</v>
      </c>
      <c r="Z14" s="8">
        <f t="shared" si="2"/>
        <v>12</v>
      </c>
      <c r="AA14" s="8">
        <f t="shared" si="3"/>
        <v>3</v>
      </c>
      <c r="AB14" s="8">
        <f t="shared" si="4"/>
        <v>0</v>
      </c>
      <c r="AC14" s="8">
        <f t="shared" si="5"/>
        <v>9</v>
      </c>
      <c r="AE14">
        <f t="shared" si="6"/>
        <v>9</v>
      </c>
      <c r="AF14">
        <f t="shared" si="7"/>
        <v>2</v>
      </c>
      <c r="AG14">
        <f t="shared" si="8"/>
        <v>1</v>
      </c>
      <c r="AH14">
        <f t="shared" si="9"/>
        <v>0</v>
      </c>
      <c r="AI14">
        <f t="shared" si="10"/>
        <v>12</v>
      </c>
    </row>
    <row r="15" spans="1:35" x14ac:dyDescent="0.25">
      <c r="A15" s="29" t="s">
        <v>75</v>
      </c>
      <c r="B15" s="29" t="s">
        <v>459</v>
      </c>
      <c r="C15" s="33" t="s">
        <v>460</v>
      </c>
      <c r="D15" s="30">
        <v>-1</v>
      </c>
      <c r="E15" s="30">
        <v>-9</v>
      </c>
      <c r="F15" s="30">
        <v>9</v>
      </c>
      <c r="G15" s="30">
        <v>7</v>
      </c>
      <c r="H15" s="30">
        <v>12</v>
      </c>
      <c r="I15" s="30">
        <v>-16</v>
      </c>
      <c r="J15" s="30">
        <v>10</v>
      </c>
      <c r="K15" s="30">
        <v>-7</v>
      </c>
      <c r="L15" s="30">
        <v>-5</v>
      </c>
      <c r="M15" s="30">
        <v>9</v>
      </c>
      <c r="N15" s="30">
        <v>-4</v>
      </c>
      <c r="O15" s="30">
        <v>9</v>
      </c>
      <c r="P15" s="30">
        <v>10</v>
      </c>
      <c r="Q15" s="30">
        <v>18</v>
      </c>
      <c r="R15" s="30">
        <v>-15</v>
      </c>
      <c r="S15" s="30">
        <v>0</v>
      </c>
      <c r="T15" s="30">
        <v>-10</v>
      </c>
      <c r="U15" s="30">
        <v>-6</v>
      </c>
      <c r="V15" s="30">
        <v>7</v>
      </c>
      <c r="W15" s="7" t="s">
        <v>9</v>
      </c>
      <c r="X15" s="7">
        <v>-2</v>
      </c>
      <c r="Y15" s="7">
        <f t="shared" si="1"/>
        <v>16</v>
      </c>
      <c r="Z15" s="8">
        <f t="shared" si="2"/>
        <v>20</v>
      </c>
      <c r="AA15" s="8">
        <f t="shared" si="3"/>
        <v>9</v>
      </c>
      <c r="AB15" s="8">
        <f t="shared" si="4"/>
        <v>1</v>
      </c>
      <c r="AC15" s="8">
        <f t="shared" si="5"/>
        <v>10</v>
      </c>
      <c r="AE15">
        <f t="shared" si="6"/>
        <v>4</v>
      </c>
      <c r="AF15">
        <f t="shared" si="7"/>
        <v>6</v>
      </c>
      <c r="AG15">
        <f t="shared" si="8"/>
        <v>10</v>
      </c>
      <c r="AH15">
        <f t="shared" si="9"/>
        <v>0</v>
      </c>
      <c r="AI15">
        <f t="shared" si="10"/>
        <v>20</v>
      </c>
    </row>
    <row r="16" spans="1:35" x14ac:dyDescent="0.25">
      <c r="A16" s="31" t="s">
        <v>35</v>
      </c>
      <c r="B16" s="31" t="s">
        <v>36</v>
      </c>
      <c r="C16" s="33" t="s">
        <v>37</v>
      </c>
      <c r="D16" s="30" t="s">
        <v>9</v>
      </c>
      <c r="E16" s="30" t="s">
        <v>9</v>
      </c>
      <c r="F16" s="30" t="s">
        <v>9</v>
      </c>
      <c r="G16" s="30" t="s">
        <v>9</v>
      </c>
      <c r="H16" s="30" t="s">
        <v>9</v>
      </c>
      <c r="I16" s="30" t="s">
        <v>9</v>
      </c>
      <c r="J16" s="30" t="s">
        <v>9</v>
      </c>
      <c r="K16" s="30" t="s">
        <v>9</v>
      </c>
      <c r="L16" s="30" t="s">
        <v>9</v>
      </c>
      <c r="M16" s="30" t="s">
        <v>9</v>
      </c>
      <c r="N16" s="30" t="s">
        <v>9</v>
      </c>
      <c r="O16" s="30" t="s">
        <v>9</v>
      </c>
      <c r="P16" s="30">
        <v>10</v>
      </c>
      <c r="Q16" s="30">
        <v>18</v>
      </c>
      <c r="R16" s="30">
        <v>-15</v>
      </c>
      <c r="S16" s="30">
        <v>0</v>
      </c>
      <c r="T16" s="30">
        <v>6</v>
      </c>
      <c r="U16" s="30" t="s">
        <v>9</v>
      </c>
      <c r="V16" s="30">
        <v>-1</v>
      </c>
      <c r="W16" s="7" t="s">
        <v>9</v>
      </c>
      <c r="X16" s="7">
        <v>3</v>
      </c>
      <c r="Y16" s="7">
        <f t="shared" si="1"/>
        <v>21</v>
      </c>
      <c r="Z16" s="8">
        <f t="shared" si="2"/>
        <v>7</v>
      </c>
      <c r="AA16" s="8">
        <f t="shared" si="3"/>
        <v>4</v>
      </c>
      <c r="AB16" s="8">
        <f t="shared" si="4"/>
        <v>1</v>
      </c>
      <c r="AC16" s="8">
        <f t="shared" si="5"/>
        <v>2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7</v>
      </c>
      <c r="AI16">
        <f t="shared" si="10"/>
        <v>7</v>
      </c>
    </row>
    <row r="17" spans="1:35" x14ac:dyDescent="0.25">
      <c r="A17" s="31" t="s">
        <v>38</v>
      </c>
      <c r="B17" s="31" t="s">
        <v>39</v>
      </c>
      <c r="C17" s="33" t="s">
        <v>40</v>
      </c>
      <c r="D17" s="30" t="s">
        <v>9</v>
      </c>
      <c r="E17" s="30">
        <v>0</v>
      </c>
      <c r="F17" s="30">
        <v>-14</v>
      </c>
      <c r="G17" s="30">
        <v>-4</v>
      </c>
      <c r="H17" s="30">
        <v>-16</v>
      </c>
      <c r="I17" s="30" t="s">
        <v>9</v>
      </c>
      <c r="J17" s="30">
        <v>-3</v>
      </c>
      <c r="K17" s="30">
        <v>5</v>
      </c>
      <c r="L17" s="30">
        <v>-1</v>
      </c>
      <c r="M17" s="30" t="s">
        <v>9</v>
      </c>
      <c r="N17" s="30">
        <v>-14</v>
      </c>
      <c r="O17" s="30">
        <v>-14</v>
      </c>
      <c r="P17" s="30" t="s">
        <v>9</v>
      </c>
      <c r="Q17" s="30" t="s">
        <v>9</v>
      </c>
      <c r="R17" s="30" t="s">
        <v>9</v>
      </c>
      <c r="S17" s="30" t="s">
        <v>9</v>
      </c>
      <c r="T17" s="30" t="s">
        <v>9</v>
      </c>
      <c r="U17" s="30">
        <v>-8</v>
      </c>
      <c r="V17" s="30" t="s">
        <v>9</v>
      </c>
      <c r="W17" s="7" t="s">
        <v>9</v>
      </c>
      <c r="X17" s="7" t="s">
        <v>9</v>
      </c>
      <c r="Y17" s="7">
        <f t="shared" si="1"/>
        <v>-69</v>
      </c>
      <c r="Z17" s="8">
        <f t="shared" si="2"/>
        <v>10</v>
      </c>
      <c r="AA17" s="8">
        <f t="shared" si="3"/>
        <v>1</v>
      </c>
      <c r="AB17" s="8">
        <f t="shared" si="4"/>
        <v>1</v>
      </c>
      <c r="AC17" s="8">
        <f t="shared" si="5"/>
        <v>8</v>
      </c>
      <c r="AE17">
        <f t="shared" si="6"/>
        <v>7</v>
      </c>
      <c r="AF17">
        <f t="shared" si="7"/>
        <v>3</v>
      </c>
      <c r="AG17">
        <f t="shared" si="8"/>
        <v>0</v>
      </c>
      <c r="AH17">
        <f t="shared" si="9"/>
        <v>0</v>
      </c>
      <c r="AI17">
        <f t="shared" si="10"/>
        <v>10</v>
      </c>
    </row>
    <row r="18" spans="1:35" x14ac:dyDescent="0.25">
      <c r="A18" s="31" t="s">
        <v>594</v>
      </c>
      <c r="B18" s="31" t="s">
        <v>566</v>
      </c>
      <c r="C18" s="33" t="s">
        <v>595</v>
      </c>
      <c r="D18" s="30">
        <v>3</v>
      </c>
      <c r="E18" s="30">
        <v>-14</v>
      </c>
      <c r="F18" s="30">
        <v>3</v>
      </c>
      <c r="G18" s="30">
        <v>8</v>
      </c>
      <c r="H18" s="30" t="s">
        <v>9</v>
      </c>
      <c r="I18" s="30">
        <v>-16</v>
      </c>
      <c r="J18" s="30">
        <v>10</v>
      </c>
      <c r="K18" s="30">
        <v>-7</v>
      </c>
      <c r="L18" s="30">
        <v>-5</v>
      </c>
      <c r="M18" s="30" t="s">
        <v>9</v>
      </c>
      <c r="N18" s="30">
        <v>-4</v>
      </c>
      <c r="O18" s="30">
        <v>-17</v>
      </c>
      <c r="P18" s="30">
        <v>6</v>
      </c>
      <c r="Q18" s="30">
        <v>-3</v>
      </c>
      <c r="R18" s="30">
        <v>7</v>
      </c>
      <c r="S18" s="30">
        <v>-10</v>
      </c>
      <c r="T18" s="30">
        <v>-30</v>
      </c>
      <c r="U18" s="30">
        <v>21</v>
      </c>
      <c r="V18" s="30" t="s">
        <v>9</v>
      </c>
      <c r="W18" s="7" t="s">
        <v>9</v>
      </c>
      <c r="X18" s="7" t="s">
        <v>9</v>
      </c>
      <c r="Y18" s="7">
        <f t="shared" si="1"/>
        <v>-48</v>
      </c>
      <c r="Z18" s="8">
        <f t="shared" si="2"/>
        <v>16</v>
      </c>
      <c r="AA18" s="8">
        <f t="shared" si="3"/>
        <v>7</v>
      </c>
      <c r="AB18" s="8">
        <f t="shared" si="4"/>
        <v>0</v>
      </c>
      <c r="AC18" s="8">
        <f t="shared" si="5"/>
        <v>9</v>
      </c>
      <c r="AE18">
        <f t="shared" si="6"/>
        <v>15</v>
      </c>
      <c r="AF18">
        <f t="shared" si="7"/>
        <v>1</v>
      </c>
      <c r="AG18">
        <f t="shared" si="8"/>
        <v>0</v>
      </c>
      <c r="AH18">
        <f t="shared" si="9"/>
        <v>0</v>
      </c>
      <c r="AI18">
        <f t="shared" si="10"/>
        <v>16</v>
      </c>
    </row>
    <row r="19" spans="1:35" x14ac:dyDescent="0.25">
      <c r="A19" s="31" t="s">
        <v>51</v>
      </c>
      <c r="B19" s="32" t="s">
        <v>226</v>
      </c>
      <c r="C19" s="33" t="s">
        <v>568</v>
      </c>
      <c r="D19" s="30">
        <v>6</v>
      </c>
      <c r="E19" s="30">
        <v>2</v>
      </c>
      <c r="F19" s="30" t="s">
        <v>9</v>
      </c>
      <c r="G19" s="30">
        <v>9</v>
      </c>
      <c r="H19" s="30" t="s">
        <v>9</v>
      </c>
      <c r="I19" s="30">
        <v>0</v>
      </c>
      <c r="J19" s="30" t="s">
        <v>9</v>
      </c>
      <c r="K19" s="30">
        <v>1</v>
      </c>
      <c r="L19" s="30">
        <v>-15</v>
      </c>
      <c r="M19" s="30" t="s">
        <v>9</v>
      </c>
      <c r="N19" s="30">
        <v>-4</v>
      </c>
      <c r="O19" s="30">
        <v>9</v>
      </c>
      <c r="P19" s="30">
        <v>-9</v>
      </c>
      <c r="Q19" s="30">
        <v>10</v>
      </c>
      <c r="R19" s="30">
        <v>-15</v>
      </c>
      <c r="S19" s="30">
        <v>16</v>
      </c>
      <c r="T19" s="30">
        <v>18</v>
      </c>
      <c r="U19" s="30">
        <v>21</v>
      </c>
      <c r="V19" s="30" t="s">
        <v>9</v>
      </c>
      <c r="W19" s="7" t="s">
        <v>9</v>
      </c>
      <c r="X19" s="7" t="s">
        <v>9</v>
      </c>
      <c r="Y19" s="7">
        <f t="shared" si="1"/>
        <v>49</v>
      </c>
      <c r="Z19" s="8">
        <f t="shared" si="2"/>
        <v>14</v>
      </c>
      <c r="AA19" s="8">
        <f t="shared" si="3"/>
        <v>9</v>
      </c>
      <c r="AB19" s="8">
        <f t="shared" si="4"/>
        <v>1</v>
      </c>
      <c r="AC19" s="8">
        <f t="shared" si="5"/>
        <v>4</v>
      </c>
      <c r="AE19">
        <f t="shared" si="6"/>
        <v>11</v>
      </c>
      <c r="AF19">
        <f t="shared" si="7"/>
        <v>2</v>
      </c>
      <c r="AG19">
        <f t="shared" si="8"/>
        <v>0</v>
      </c>
      <c r="AH19">
        <f t="shared" si="9"/>
        <v>1</v>
      </c>
      <c r="AI19">
        <f t="shared" si="10"/>
        <v>14</v>
      </c>
    </row>
    <row r="20" spans="1:35" x14ac:dyDescent="0.25">
      <c r="A20" s="31" t="s">
        <v>29</v>
      </c>
      <c r="B20" s="31" t="s">
        <v>302</v>
      </c>
      <c r="C20" s="33" t="s">
        <v>296</v>
      </c>
      <c r="D20" s="30">
        <v>2</v>
      </c>
      <c r="E20" s="30">
        <v>1</v>
      </c>
      <c r="F20" s="30">
        <v>12</v>
      </c>
      <c r="G20" s="30">
        <v>2</v>
      </c>
      <c r="H20" s="30">
        <v>13</v>
      </c>
      <c r="I20" s="30">
        <v>-4</v>
      </c>
      <c r="J20" s="30">
        <v>14</v>
      </c>
      <c r="K20" s="30">
        <v>-4</v>
      </c>
      <c r="L20" s="30">
        <v>13</v>
      </c>
      <c r="M20" s="30">
        <v>3</v>
      </c>
      <c r="N20" s="30">
        <v>20</v>
      </c>
      <c r="O20" s="30">
        <v>-1</v>
      </c>
      <c r="P20" s="30">
        <v>6</v>
      </c>
      <c r="Q20" s="30">
        <v>-5</v>
      </c>
      <c r="R20" s="30">
        <v>-2</v>
      </c>
      <c r="S20" s="30">
        <v>13</v>
      </c>
      <c r="T20" s="30">
        <v>-10</v>
      </c>
      <c r="U20" s="30">
        <v>9</v>
      </c>
      <c r="V20" s="30">
        <v>-1</v>
      </c>
      <c r="W20" s="7" t="s">
        <v>9</v>
      </c>
      <c r="X20" s="7">
        <v>0</v>
      </c>
      <c r="Y20" s="7">
        <f t="shared" si="1"/>
        <v>81</v>
      </c>
      <c r="Z20" s="8">
        <f t="shared" si="2"/>
        <v>20</v>
      </c>
      <c r="AA20" s="8">
        <f t="shared" si="3"/>
        <v>12</v>
      </c>
      <c r="AB20" s="8">
        <f t="shared" si="4"/>
        <v>1</v>
      </c>
      <c r="AC20" s="8">
        <f t="shared" si="5"/>
        <v>7</v>
      </c>
      <c r="AE20">
        <f t="shared" si="6"/>
        <v>0</v>
      </c>
      <c r="AF20">
        <f t="shared" si="7"/>
        <v>0</v>
      </c>
      <c r="AG20">
        <f t="shared" si="8"/>
        <v>1</v>
      </c>
      <c r="AH20">
        <f t="shared" si="9"/>
        <v>19</v>
      </c>
      <c r="AI20">
        <f t="shared" si="10"/>
        <v>20</v>
      </c>
    </row>
    <row r="21" spans="1:35" x14ac:dyDescent="0.25">
      <c r="A21" s="31" t="s">
        <v>48</v>
      </c>
      <c r="B21" s="31" t="s">
        <v>571</v>
      </c>
      <c r="C21" s="33" t="s">
        <v>572</v>
      </c>
      <c r="D21" s="30">
        <v>-11</v>
      </c>
      <c r="E21" s="30">
        <v>3</v>
      </c>
      <c r="F21" s="30" t="s">
        <v>9</v>
      </c>
      <c r="G21" s="30" t="s">
        <v>9</v>
      </c>
      <c r="H21" s="30">
        <v>-2</v>
      </c>
      <c r="I21" s="30">
        <v>-17</v>
      </c>
      <c r="J21" s="30">
        <v>20</v>
      </c>
      <c r="K21" s="30">
        <v>-13</v>
      </c>
      <c r="L21" s="30">
        <v>1</v>
      </c>
      <c r="M21" s="30">
        <v>-25</v>
      </c>
      <c r="N21" s="30">
        <v>-22</v>
      </c>
      <c r="O21" s="30">
        <v>-14</v>
      </c>
      <c r="P21" s="30" t="s">
        <v>9</v>
      </c>
      <c r="Q21" s="30" t="s">
        <v>9</v>
      </c>
      <c r="R21" s="30" t="s">
        <v>9</v>
      </c>
      <c r="S21" s="30" t="s">
        <v>9</v>
      </c>
      <c r="T21" s="30">
        <v>-1</v>
      </c>
      <c r="U21" s="30" t="s">
        <v>9</v>
      </c>
      <c r="V21" s="30" t="s">
        <v>9</v>
      </c>
      <c r="W21" s="7" t="s">
        <v>9</v>
      </c>
      <c r="X21" s="7" t="s">
        <v>9</v>
      </c>
      <c r="Y21" s="7">
        <f t="shared" si="1"/>
        <v>-81</v>
      </c>
      <c r="Z21" s="8">
        <f t="shared" si="2"/>
        <v>11</v>
      </c>
      <c r="AA21" s="8">
        <f t="shared" si="3"/>
        <v>3</v>
      </c>
      <c r="AB21" s="8">
        <f t="shared" si="4"/>
        <v>0</v>
      </c>
      <c r="AC21" s="8">
        <f t="shared" si="5"/>
        <v>8</v>
      </c>
      <c r="AE21">
        <f t="shared" si="6"/>
        <v>2</v>
      </c>
      <c r="AF21">
        <f t="shared" si="7"/>
        <v>4</v>
      </c>
      <c r="AG21">
        <f t="shared" si="8"/>
        <v>5</v>
      </c>
      <c r="AH21">
        <f t="shared" si="9"/>
        <v>0</v>
      </c>
      <c r="AI21">
        <f t="shared" si="10"/>
        <v>11</v>
      </c>
    </row>
    <row r="22" spans="1:35" x14ac:dyDescent="0.25">
      <c r="A22" s="29" t="s">
        <v>370</v>
      </c>
      <c r="B22" s="29" t="s">
        <v>371</v>
      </c>
      <c r="C22" s="33" t="s">
        <v>363</v>
      </c>
      <c r="D22" s="30">
        <v>-1</v>
      </c>
      <c r="E22" s="30">
        <v>-9</v>
      </c>
      <c r="F22" s="30">
        <v>9</v>
      </c>
      <c r="G22" s="30">
        <v>12</v>
      </c>
      <c r="H22" s="30">
        <v>2</v>
      </c>
      <c r="I22" s="30">
        <v>-17</v>
      </c>
      <c r="J22" s="30">
        <v>24</v>
      </c>
      <c r="K22" s="30">
        <v>1</v>
      </c>
      <c r="L22" s="30">
        <v>11</v>
      </c>
      <c r="M22" s="30">
        <v>3</v>
      </c>
      <c r="N22" s="30" t="s">
        <v>9</v>
      </c>
      <c r="O22" s="30" t="s">
        <v>9</v>
      </c>
      <c r="P22" s="30" t="s">
        <v>9</v>
      </c>
      <c r="Q22" s="30" t="s">
        <v>9</v>
      </c>
      <c r="R22" s="30" t="s">
        <v>9</v>
      </c>
      <c r="S22" s="30" t="s">
        <v>9</v>
      </c>
      <c r="T22" s="30" t="s">
        <v>9</v>
      </c>
      <c r="U22" s="30" t="s">
        <v>9</v>
      </c>
      <c r="V22" s="30" t="s">
        <v>9</v>
      </c>
      <c r="W22" s="7" t="s">
        <v>9</v>
      </c>
      <c r="X22" s="7" t="s">
        <v>9</v>
      </c>
      <c r="Y22" s="7">
        <f t="shared" si="1"/>
        <v>35</v>
      </c>
      <c r="Z22" s="8">
        <f t="shared" si="2"/>
        <v>10</v>
      </c>
      <c r="AA22" s="8">
        <f t="shared" si="3"/>
        <v>7</v>
      </c>
      <c r="AB22" s="8">
        <f t="shared" si="4"/>
        <v>0</v>
      </c>
      <c r="AC22" s="8">
        <f t="shared" si="5"/>
        <v>3</v>
      </c>
      <c r="AE22">
        <f t="shared" si="6"/>
        <v>8</v>
      </c>
      <c r="AF22">
        <f t="shared" si="7"/>
        <v>2</v>
      </c>
      <c r="AG22">
        <f t="shared" si="8"/>
        <v>0</v>
      </c>
      <c r="AH22">
        <f t="shared" si="9"/>
        <v>0</v>
      </c>
      <c r="AI22">
        <f t="shared" si="10"/>
        <v>10</v>
      </c>
    </row>
    <row r="23" spans="1:35" x14ac:dyDescent="0.25">
      <c r="A23" s="32" t="s">
        <v>424</v>
      </c>
      <c r="B23" s="32" t="s">
        <v>425</v>
      </c>
      <c r="C23" s="33" t="s">
        <v>426</v>
      </c>
      <c r="D23" s="30" t="s">
        <v>9</v>
      </c>
      <c r="E23" s="30" t="s">
        <v>9</v>
      </c>
      <c r="F23" s="30" t="s">
        <v>9</v>
      </c>
      <c r="G23" s="30" t="s">
        <v>9</v>
      </c>
      <c r="H23" s="30" t="s">
        <v>9</v>
      </c>
      <c r="I23" s="30" t="s">
        <v>9</v>
      </c>
      <c r="J23" s="30" t="s">
        <v>9</v>
      </c>
      <c r="K23" s="30" t="s">
        <v>9</v>
      </c>
      <c r="L23" s="30" t="s">
        <v>9</v>
      </c>
      <c r="M23" s="30" t="s">
        <v>9</v>
      </c>
      <c r="N23" s="30" t="s">
        <v>9</v>
      </c>
      <c r="O23" s="30">
        <v>-6</v>
      </c>
      <c r="P23" s="30">
        <v>3</v>
      </c>
      <c r="Q23" s="30">
        <v>9</v>
      </c>
      <c r="R23" s="30" t="s">
        <v>9</v>
      </c>
      <c r="S23" s="30">
        <v>1</v>
      </c>
      <c r="T23" s="30" t="s">
        <v>9</v>
      </c>
      <c r="U23" s="30">
        <v>-2</v>
      </c>
      <c r="V23" s="30" t="s">
        <v>9</v>
      </c>
      <c r="W23" s="7" t="s">
        <v>9</v>
      </c>
      <c r="X23" s="7" t="s">
        <v>9</v>
      </c>
      <c r="Y23" s="7">
        <f t="shared" si="1"/>
        <v>5</v>
      </c>
      <c r="Z23" s="8">
        <f t="shared" si="2"/>
        <v>5</v>
      </c>
      <c r="AA23" s="8">
        <f t="shared" si="3"/>
        <v>3</v>
      </c>
      <c r="AB23" s="8">
        <f t="shared" si="4"/>
        <v>0</v>
      </c>
      <c r="AC23" s="8">
        <f t="shared" si="5"/>
        <v>2</v>
      </c>
      <c r="AE23">
        <f t="shared" si="6"/>
        <v>4</v>
      </c>
      <c r="AF23">
        <f t="shared" si="7"/>
        <v>1</v>
      </c>
      <c r="AG23">
        <f t="shared" si="8"/>
        <v>0</v>
      </c>
      <c r="AH23">
        <f t="shared" si="9"/>
        <v>0</v>
      </c>
      <c r="AI23">
        <f t="shared" si="10"/>
        <v>5</v>
      </c>
    </row>
    <row r="24" spans="1:35" x14ac:dyDescent="0.25">
      <c r="A24" s="29" t="s">
        <v>46</v>
      </c>
      <c r="B24" s="29" t="s">
        <v>62</v>
      </c>
      <c r="C24" s="33" t="s">
        <v>63</v>
      </c>
      <c r="D24" s="30">
        <v>6</v>
      </c>
      <c r="E24" s="30">
        <v>4</v>
      </c>
      <c r="F24" s="30">
        <v>-3</v>
      </c>
      <c r="G24" s="30" t="s">
        <v>9</v>
      </c>
      <c r="H24" s="30">
        <v>-7</v>
      </c>
      <c r="I24" s="30">
        <v>-18</v>
      </c>
      <c r="J24" s="30">
        <v>12</v>
      </c>
      <c r="K24" s="30">
        <v>-1</v>
      </c>
      <c r="L24" s="30">
        <v>11</v>
      </c>
      <c r="M24" s="30">
        <v>3</v>
      </c>
      <c r="N24" s="30">
        <v>3</v>
      </c>
      <c r="O24" s="30">
        <v>-7</v>
      </c>
      <c r="P24" s="30">
        <v>-11</v>
      </c>
      <c r="Q24" s="30">
        <v>-1</v>
      </c>
      <c r="R24" s="30">
        <v>-21</v>
      </c>
      <c r="S24" s="30">
        <v>2</v>
      </c>
      <c r="T24" s="30">
        <v>4</v>
      </c>
      <c r="U24" s="30">
        <v>-3</v>
      </c>
      <c r="V24" s="30">
        <v>-6</v>
      </c>
      <c r="W24" s="7" t="s">
        <v>9</v>
      </c>
      <c r="X24" s="7">
        <v>3</v>
      </c>
      <c r="Y24" s="7">
        <f t="shared" si="1"/>
        <v>-30</v>
      </c>
      <c r="Z24" s="8">
        <f t="shared" si="2"/>
        <v>19</v>
      </c>
      <c r="AA24" s="8">
        <f t="shared" si="3"/>
        <v>9</v>
      </c>
      <c r="AB24" s="8">
        <f t="shared" si="4"/>
        <v>0</v>
      </c>
      <c r="AC24" s="8">
        <f t="shared" si="5"/>
        <v>10</v>
      </c>
      <c r="AE24">
        <f t="shared" si="6"/>
        <v>0</v>
      </c>
      <c r="AF24">
        <f t="shared" si="7"/>
        <v>7</v>
      </c>
      <c r="AG24">
        <f t="shared" si="8"/>
        <v>11</v>
      </c>
      <c r="AH24">
        <f t="shared" si="9"/>
        <v>1</v>
      </c>
      <c r="AI24">
        <f t="shared" si="10"/>
        <v>19</v>
      </c>
    </row>
    <row r="25" spans="1:35" x14ac:dyDescent="0.25">
      <c r="A25" s="29" t="s">
        <v>313</v>
      </c>
      <c r="B25" s="29" t="s">
        <v>314</v>
      </c>
      <c r="C25" s="33" t="s">
        <v>130</v>
      </c>
      <c r="D25" s="30">
        <v>-1</v>
      </c>
      <c r="E25" s="30">
        <v>-9</v>
      </c>
      <c r="F25" s="30">
        <v>9</v>
      </c>
      <c r="G25" s="30">
        <v>7</v>
      </c>
      <c r="H25" s="30">
        <v>12</v>
      </c>
      <c r="I25" s="30">
        <v>-16</v>
      </c>
      <c r="J25" s="30">
        <v>10</v>
      </c>
      <c r="K25" s="30">
        <v>-7</v>
      </c>
      <c r="L25" s="30">
        <v>-5</v>
      </c>
      <c r="M25" s="30">
        <v>9</v>
      </c>
      <c r="N25" s="30">
        <v>-4</v>
      </c>
      <c r="O25" s="30">
        <v>9</v>
      </c>
      <c r="P25" s="30">
        <v>10</v>
      </c>
      <c r="Q25" s="30">
        <v>18</v>
      </c>
      <c r="R25" s="30" t="s">
        <v>9</v>
      </c>
      <c r="S25" s="30">
        <v>0</v>
      </c>
      <c r="T25" s="30">
        <v>-24</v>
      </c>
      <c r="U25" s="30">
        <v>-6</v>
      </c>
      <c r="V25" s="30">
        <v>-1</v>
      </c>
      <c r="W25" s="7" t="s">
        <v>9</v>
      </c>
      <c r="X25" s="7">
        <v>3</v>
      </c>
      <c r="Y25" s="7">
        <f t="shared" si="1"/>
        <v>14</v>
      </c>
      <c r="Z25" s="8">
        <f t="shared" si="2"/>
        <v>19</v>
      </c>
      <c r="AA25" s="8">
        <f t="shared" si="3"/>
        <v>9</v>
      </c>
      <c r="AB25" s="8">
        <f t="shared" si="4"/>
        <v>1</v>
      </c>
      <c r="AC25" s="8">
        <f t="shared" si="5"/>
        <v>9</v>
      </c>
      <c r="AE25">
        <f t="shared" si="6"/>
        <v>9</v>
      </c>
      <c r="AF25">
        <f t="shared" si="7"/>
        <v>10</v>
      </c>
      <c r="AG25">
        <f t="shared" si="8"/>
        <v>0</v>
      </c>
      <c r="AH25">
        <f t="shared" si="9"/>
        <v>0</v>
      </c>
      <c r="AI25">
        <f t="shared" si="10"/>
        <v>19</v>
      </c>
    </row>
    <row r="26" spans="1:35" x14ac:dyDescent="0.25">
      <c r="A26" s="29" t="s">
        <v>143</v>
      </c>
      <c r="B26" s="29" t="s">
        <v>67</v>
      </c>
      <c r="C26" s="33" t="s">
        <v>521</v>
      </c>
      <c r="D26" s="30" t="s">
        <v>9</v>
      </c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>
        <v>3</v>
      </c>
      <c r="N26" s="30">
        <v>1</v>
      </c>
      <c r="O26" s="30" t="s">
        <v>9</v>
      </c>
      <c r="P26" s="30" t="s">
        <v>9</v>
      </c>
      <c r="Q26" s="30" t="s">
        <v>9</v>
      </c>
      <c r="R26" s="30" t="s">
        <v>9</v>
      </c>
      <c r="S26" s="30" t="s">
        <v>9</v>
      </c>
      <c r="T26" s="30" t="s">
        <v>9</v>
      </c>
      <c r="U26" s="30" t="s">
        <v>9</v>
      </c>
      <c r="V26" s="30" t="s">
        <v>9</v>
      </c>
      <c r="W26" s="7" t="s">
        <v>9</v>
      </c>
      <c r="X26" s="7" t="s">
        <v>9</v>
      </c>
      <c r="Y26" s="7">
        <f t="shared" si="1"/>
        <v>4</v>
      </c>
      <c r="Z26" s="8">
        <f t="shared" si="2"/>
        <v>2</v>
      </c>
      <c r="AA26" s="8">
        <f t="shared" si="3"/>
        <v>2</v>
      </c>
      <c r="AB26" s="8">
        <f t="shared" si="4"/>
        <v>0</v>
      </c>
      <c r="AC26" s="8">
        <f t="shared" si="5"/>
        <v>0</v>
      </c>
      <c r="AE26">
        <f t="shared" si="6"/>
        <v>0</v>
      </c>
      <c r="AF26">
        <f t="shared" si="7"/>
        <v>1</v>
      </c>
      <c r="AG26">
        <f t="shared" si="8"/>
        <v>1</v>
      </c>
      <c r="AH26">
        <f t="shared" si="9"/>
        <v>0</v>
      </c>
      <c r="AI26">
        <f t="shared" si="10"/>
        <v>2</v>
      </c>
    </row>
    <row r="27" spans="1:35" x14ac:dyDescent="0.25">
      <c r="A27" s="31" t="s">
        <v>32</v>
      </c>
      <c r="B27" s="32" t="s">
        <v>67</v>
      </c>
      <c r="C27" s="33" t="s">
        <v>129</v>
      </c>
      <c r="D27" s="30">
        <v>11</v>
      </c>
      <c r="E27" s="30">
        <v>-12</v>
      </c>
      <c r="F27" s="30" t="s">
        <v>9</v>
      </c>
      <c r="G27" s="30">
        <v>-3</v>
      </c>
      <c r="H27" s="30">
        <v>-4</v>
      </c>
      <c r="I27" s="30">
        <v>-8</v>
      </c>
      <c r="J27" s="30" t="s">
        <v>9</v>
      </c>
      <c r="K27" s="30" t="s">
        <v>9</v>
      </c>
      <c r="L27" s="30">
        <v>11</v>
      </c>
      <c r="M27" s="30" t="s">
        <v>9</v>
      </c>
      <c r="N27" s="30">
        <v>3</v>
      </c>
      <c r="O27" s="30" t="s">
        <v>9</v>
      </c>
      <c r="P27" s="30" t="s">
        <v>9</v>
      </c>
      <c r="Q27" s="30">
        <v>10</v>
      </c>
      <c r="R27" s="30" t="s">
        <v>9</v>
      </c>
      <c r="S27" s="30">
        <v>19</v>
      </c>
      <c r="T27" s="30">
        <v>4</v>
      </c>
      <c r="U27" s="30" t="s">
        <v>9</v>
      </c>
      <c r="V27" s="30" t="s">
        <v>9</v>
      </c>
      <c r="W27" s="7" t="s">
        <v>9</v>
      </c>
      <c r="X27" s="7" t="s">
        <v>9</v>
      </c>
      <c r="Y27" s="7">
        <f t="shared" si="1"/>
        <v>31</v>
      </c>
      <c r="Z27" s="8">
        <f t="shared" si="2"/>
        <v>10</v>
      </c>
      <c r="AA27" s="8">
        <f t="shared" si="3"/>
        <v>6</v>
      </c>
      <c r="AB27" s="8">
        <f t="shared" si="4"/>
        <v>0</v>
      </c>
      <c r="AC27" s="8">
        <f t="shared" si="5"/>
        <v>4</v>
      </c>
      <c r="AE27">
        <f t="shared" si="6"/>
        <v>2</v>
      </c>
      <c r="AF27">
        <f t="shared" si="7"/>
        <v>3</v>
      </c>
      <c r="AG27">
        <f t="shared" si="8"/>
        <v>2</v>
      </c>
      <c r="AH27">
        <f t="shared" si="9"/>
        <v>3</v>
      </c>
      <c r="AI27">
        <f t="shared" si="10"/>
        <v>10</v>
      </c>
    </row>
    <row r="28" spans="1:35" x14ac:dyDescent="0.25">
      <c r="A28" s="31" t="s">
        <v>320</v>
      </c>
      <c r="B28" s="32" t="s">
        <v>321</v>
      </c>
      <c r="C28" s="33" t="s">
        <v>69</v>
      </c>
      <c r="D28" s="30">
        <v>10</v>
      </c>
      <c r="E28" s="30">
        <v>14</v>
      </c>
      <c r="F28" s="30">
        <v>-3</v>
      </c>
      <c r="G28" s="30">
        <v>4</v>
      </c>
      <c r="H28" s="30">
        <v>12</v>
      </c>
      <c r="I28" s="30">
        <v>14</v>
      </c>
      <c r="J28" s="30">
        <v>1</v>
      </c>
      <c r="K28" s="30">
        <v>13</v>
      </c>
      <c r="L28" s="30">
        <v>-1</v>
      </c>
      <c r="M28" s="30">
        <v>-6</v>
      </c>
      <c r="N28" s="30">
        <v>7</v>
      </c>
      <c r="O28" s="30">
        <v>9</v>
      </c>
      <c r="P28" s="30">
        <v>-4</v>
      </c>
      <c r="Q28" s="30">
        <v>21</v>
      </c>
      <c r="R28" s="30">
        <v>-10</v>
      </c>
      <c r="S28" s="30">
        <v>-6</v>
      </c>
      <c r="T28" s="30">
        <v>17</v>
      </c>
      <c r="U28" s="30">
        <v>-1</v>
      </c>
      <c r="V28" s="30">
        <v>4</v>
      </c>
      <c r="W28" s="7" t="s">
        <v>9</v>
      </c>
      <c r="X28" s="7">
        <v>-3</v>
      </c>
      <c r="Y28" s="7">
        <f t="shared" si="1"/>
        <v>92</v>
      </c>
      <c r="Z28" s="8">
        <f t="shared" si="2"/>
        <v>20</v>
      </c>
      <c r="AA28" s="8">
        <f t="shared" si="3"/>
        <v>12</v>
      </c>
      <c r="AB28" s="8">
        <f t="shared" si="4"/>
        <v>0</v>
      </c>
      <c r="AC28" s="8">
        <f t="shared" si="5"/>
        <v>8</v>
      </c>
      <c r="AE28">
        <f t="shared" si="6"/>
        <v>0</v>
      </c>
      <c r="AF28">
        <f t="shared" si="7"/>
        <v>1</v>
      </c>
      <c r="AG28">
        <f t="shared" si="8"/>
        <v>0</v>
      </c>
      <c r="AH28">
        <f t="shared" si="9"/>
        <v>19</v>
      </c>
      <c r="AI28">
        <f t="shared" si="10"/>
        <v>20</v>
      </c>
    </row>
    <row r="29" spans="1:35" x14ac:dyDescent="0.25">
      <c r="A29" s="31" t="s">
        <v>219</v>
      </c>
      <c r="B29" s="31" t="s">
        <v>551</v>
      </c>
      <c r="C29" s="33" t="s">
        <v>596</v>
      </c>
      <c r="D29" s="30" t="s">
        <v>9</v>
      </c>
      <c r="E29" s="30" t="s">
        <v>9</v>
      </c>
      <c r="F29" s="30" t="s">
        <v>9</v>
      </c>
      <c r="G29" s="30" t="s">
        <v>9</v>
      </c>
      <c r="H29" s="30" t="s">
        <v>9</v>
      </c>
      <c r="I29" s="30" t="s">
        <v>9</v>
      </c>
      <c r="J29" s="30" t="s">
        <v>9</v>
      </c>
      <c r="K29" s="30" t="s">
        <v>9</v>
      </c>
      <c r="L29" s="30" t="s">
        <v>9</v>
      </c>
      <c r="M29" s="30" t="s">
        <v>9</v>
      </c>
      <c r="N29" s="30" t="s">
        <v>9</v>
      </c>
      <c r="O29" s="30" t="s">
        <v>9</v>
      </c>
      <c r="P29" s="30" t="s">
        <v>9</v>
      </c>
      <c r="Q29" s="30" t="s">
        <v>9</v>
      </c>
      <c r="R29" s="30">
        <v>-2</v>
      </c>
      <c r="S29" s="30" t="s">
        <v>9</v>
      </c>
      <c r="T29" s="30" t="s">
        <v>9</v>
      </c>
      <c r="U29" s="30" t="s">
        <v>9</v>
      </c>
      <c r="V29" s="30" t="s">
        <v>9</v>
      </c>
      <c r="W29" s="7" t="s">
        <v>9</v>
      </c>
      <c r="X29" s="7" t="s">
        <v>9</v>
      </c>
      <c r="Y29" s="7">
        <f t="shared" si="1"/>
        <v>-2</v>
      </c>
      <c r="Z29" s="8">
        <f t="shared" si="2"/>
        <v>1</v>
      </c>
      <c r="AA29" s="8">
        <f t="shared" si="3"/>
        <v>0</v>
      </c>
      <c r="AB29" s="8">
        <f t="shared" si="4"/>
        <v>0</v>
      </c>
      <c r="AC29" s="8">
        <f t="shared" si="5"/>
        <v>1</v>
      </c>
      <c r="AE29">
        <f t="shared" si="6"/>
        <v>0</v>
      </c>
      <c r="AF29">
        <f t="shared" si="7"/>
        <v>1</v>
      </c>
      <c r="AG29">
        <f t="shared" si="8"/>
        <v>0</v>
      </c>
      <c r="AH29">
        <f t="shared" si="9"/>
        <v>0</v>
      </c>
      <c r="AI29">
        <f t="shared" si="10"/>
        <v>1</v>
      </c>
    </row>
    <row r="30" spans="1:35" x14ac:dyDescent="0.25">
      <c r="A30" s="31" t="s">
        <v>597</v>
      </c>
      <c r="B30" s="31" t="s">
        <v>598</v>
      </c>
      <c r="C30" s="33" t="s">
        <v>599</v>
      </c>
      <c r="D30" s="30" t="s">
        <v>9</v>
      </c>
      <c r="E30" s="30" t="s">
        <v>9</v>
      </c>
      <c r="F30" s="30" t="s">
        <v>9</v>
      </c>
      <c r="G30" s="30" t="s">
        <v>9</v>
      </c>
      <c r="H30" s="30" t="s">
        <v>9</v>
      </c>
      <c r="I30" s="30" t="s">
        <v>9</v>
      </c>
      <c r="J30" s="30" t="s">
        <v>9</v>
      </c>
      <c r="K30" s="30" t="s">
        <v>9</v>
      </c>
      <c r="L30" s="30" t="s">
        <v>9</v>
      </c>
      <c r="M30" s="30" t="s">
        <v>9</v>
      </c>
      <c r="N30" s="30" t="s">
        <v>9</v>
      </c>
      <c r="O30" s="30">
        <v>-6</v>
      </c>
      <c r="P30" s="30" t="s">
        <v>9</v>
      </c>
      <c r="Q30" s="30" t="s">
        <v>9</v>
      </c>
      <c r="R30" s="30">
        <v>-5</v>
      </c>
      <c r="S30" s="30" t="s">
        <v>9</v>
      </c>
      <c r="T30" s="30" t="s">
        <v>9</v>
      </c>
      <c r="U30" s="30" t="s">
        <v>9</v>
      </c>
      <c r="V30" s="30" t="s">
        <v>9</v>
      </c>
      <c r="W30" s="7" t="s">
        <v>9</v>
      </c>
      <c r="X30" s="7" t="s">
        <v>9</v>
      </c>
      <c r="Y30" s="7">
        <f t="shared" si="1"/>
        <v>-11</v>
      </c>
      <c r="Z30" s="8">
        <f t="shared" si="2"/>
        <v>2</v>
      </c>
      <c r="AA30" s="8">
        <f t="shared" si="3"/>
        <v>0</v>
      </c>
      <c r="AB30" s="8">
        <f t="shared" si="4"/>
        <v>0</v>
      </c>
      <c r="AC30" s="8">
        <f t="shared" si="5"/>
        <v>2</v>
      </c>
      <c r="AE30">
        <f t="shared" si="6"/>
        <v>1</v>
      </c>
      <c r="AF30">
        <f t="shared" si="7"/>
        <v>1</v>
      </c>
      <c r="AG30">
        <f t="shared" si="8"/>
        <v>0</v>
      </c>
      <c r="AH30">
        <f t="shared" si="9"/>
        <v>0</v>
      </c>
      <c r="AI30">
        <f t="shared" si="10"/>
        <v>2</v>
      </c>
    </row>
    <row r="31" spans="1:35" x14ac:dyDescent="0.25">
      <c r="A31" s="32" t="s">
        <v>107</v>
      </c>
      <c r="B31" s="32" t="s">
        <v>386</v>
      </c>
      <c r="C31" s="33" t="s">
        <v>382</v>
      </c>
      <c r="D31" s="30" t="s">
        <v>9</v>
      </c>
      <c r="E31" s="30" t="s">
        <v>9</v>
      </c>
      <c r="F31" s="30" t="s">
        <v>9</v>
      </c>
      <c r="G31" s="30" t="s">
        <v>9</v>
      </c>
      <c r="H31" s="30" t="s">
        <v>9</v>
      </c>
      <c r="I31" s="30" t="s">
        <v>9</v>
      </c>
      <c r="J31" s="30" t="s">
        <v>9</v>
      </c>
      <c r="K31" s="30" t="s">
        <v>9</v>
      </c>
      <c r="L31" s="30" t="s">
        <v>9</v>
      </c>
      <c r="M31" s="30">
        <v>15</v>
      </c>
      <c r="N31" s="30" t="s">
        <v>9</v>
      </c>
      <c r="O31" s="30" t="s">
        <v>9</v>
      </c>
      <c r="P31" s="30" t="s">
        <v>9</v>
      </c>
      <c r="Q31" s="30" t="s">
        <v>9</v>
      </c>
      <c r="R31" s="30" t="s">
        <v>9</v>
      </c>
      <c r="S31" s="30" t="s">
        <v>9</v>
      </c>
      <c r="T31" s="30" t="s">
        <v>9</v>
      </c>
      <c r="U31" s="30" t="s">
        <v>9</v>
      </c>
      <c r="V31" s="30" t="s">
        <v>9</v>
      </c>
      <c r="W31" s="7" t="s">
        <v>9</v>
      </c>
      <c r="X31" s="7" t="s">
        <v>9</v>
      </c>
      <c r="Y31" s="7">
        <f t="shared" si="1"/>
        <v>15</v>
      </c>
      <c r="Z31" s="8">
        <f t="shared" si="2"/>
        <v>1</v>
      </c>
      <c r="AA31" s="8">
        <f t="shared" si="3"/>
        <v>1</v>
      </c>
      <c r="AB31" s="8">
        <f t="shared" si="4"/>
        <v>0</v>
      </c>
      <c r="AC31" s="8">
        <f t="shared" si="5"/>
        <v>0</v>
      </c>
      <c r="AE31">
        <f t="shared" si="6"/>
        <v>0</v>
      </c>
      <c r="AF31">
        <f t="shared" si="7"/>
        <v>1</v>
      </c>
      <c r="AG31">
        <f t="shared" si="8"/>
        <v>0</v>
      </c>
      <c r="AH31">
        <f t="shared" si="9"/>
        <v>0</v>
      </c>
      <c r="AI31">
        <f t="shared" si="10"/>
        <v>1</v>
      </c>
    </row>
    <row r="32" spans="1:35" x14ac:dyDescent="0.25">
      <c r="A32" s="32" t="s">
        <v>75</v>
      </c>
      <c r="B32" s="32" t="s">
        <v>76</v>
      </c>
      <c r="C32" s="33" t="s">
        <v>77</v>
      </c>
      <c r="D32" s="30">
        <v>-9</v>
      </c>
      <c r="E32" s="30" t="s">
        <v>9</v>
      </c>
      <c r="F32" s="30">
        <v>3</v>
      </c>
      <c r="G32" s="30" t="s">
        <v>9</v>
      </c>
      <c r="H32" s="30" t="s">
        <v>9</v>
      </c>
      <c r="I32" s="30" t="s">
        <v>9</v>
      </c>
      <c r="J32" s="30" t="s">
        <v>9</v>
      </c>
      <c r="K32" s="30" t="s">
        <v>9</v>
      </c>
      <c r="L32" s="30" t="s">
        <v>9</v>
      </c>
      <c r="M32" s="30" t="s">
        <v>9</v>
      </c>
      <c r="N32" s="30" t="s">
        <v>9</v>
      </c>
      <c r="O32" s="30" t="s">
        <v>9</v>
      </c>
      <c r="P32" s="30" t="s">
        <v>9</v>
      </c>
      <c r="Q32" s="30" t="s">
        <v>9</v>
      </c>
      <c r="R32" s="30">
        <v>3</v>
      </c>
      <c r="S32" s="30" t="s">
        <v>9</v>
      </c>
      <c r="T32" s="30" t="s">
        <v>9</v>
      </c>
      <c r="U32" s="30" t="s">
        <v>9</v>
      </c>
      <c r="V32" s="30" t="s">
        <v>9</v>
      </c>
      <c r="W32" s="7" t="s">
        <v>9</v>
      </c>
      <c r="X32" s="7" t="s">
        <v>9</v>
      </c>
      <c r="Y32" s="7">
        <f t="shared" si="1"/>
        <v>-3</v>
      </c>
      <c r="Z32" s="8">
        <f t="shared" si="2"/>
        <v>3</v>
      </c>
      <c r="AA32" s="8">
        <f t="shared" si="3"/>
        <v>2</v>
      </c>
      <c r="AB32" s="8">
        <f t="shared" si="4"/>
        <v>0</v>
      </c>
      <c r="AC32" s="8">
        <f t="shared" si="5"/>
        <v>1</v>
      </c>
      <c r="AE32">
        <f t="shared" si="6"/>
        <v>0</v>
      </c>
      <c r="AF32">
        <f t="shared" si="7"/>
        <v>0</v>
      </c>
      <c r="AG32">
        <f t="shared" si="8"/>
        <v>2</v>
      </c>
      <c r="AH32">
        <f t="shared" si="9"/>
        <v>1</v>
      </c>
      <c r="AI32">
        <f t="shared" si="10"/>
        <v>3</v>
      </c>
    </row>
    <row r="33" spans="1:35" x14ac:dyDescent="0.25">
      <c r="A33" s="29" t="s">
        <v>429</v>
      </c>
      <c r="B33" s="29" t="s">
        <v>430</v>
      </c>
      <c r="C33" s="33" t="s">
        <v>431</v>
      </c>
      <c r="D33" s="30" t="s">
        <v>9</v>
      </c>
      <c r="E33" s="30" t="s">
        <v>9</v>
      </c>
      <c r="F33" s="30" t="s">
        <v>9</v>
      </c>
      <c r="G33" s="30" t="s">
        <v>9</v>
      </c>
      <c r="H33" s="30">
        <v>13</v>
      </c>
      <c r="I33" s="30" t="s">
        <v>9</v>
      </c>
      <c r="J33" s="30">
        <v>2</v>
      </c>
      <c r="K33" s="30" t="s">
        <v>9</v>
      </c>
      <c r="L33" s="30" t="s">
        <v>9</v>
      </c>
      <c r="M33" s="30">
        <v>15</v>
      </c>
      <c r="N33" s="30" t="s">
        <v>9</v>
      </c>
      <c r="O33" s="30" t="s">
        <v>9</v>
      </c>
      <c r="P33" s="30">
        <v>-9</v>
      </c>
      <c r="Q33" s="30" t="s">
        <v>9</v>
      </c>
      <c r="R33" s="30" t="s">
        <v>9</v>
      </c>
      <c r="S33" s="30" t="s">
        <v>9</v>
      </c>
      <c r="T33" s="30">
        <v>6</v>
      </c>
      <c r="U33" s="30" t="s">
        <v>9</v>
      </c>
      <c r="V33" s="30" t="s">
        <v>9</v>
      </c>
      <c r="W33" s="7" t="s">
        <v>9</v>
      </c>
      <c r="X33" s="7" t="s">
        <v>9</v>
      </c>
      <c r="Y33" s="7">
        <f t="shared" si="1"/>
        <v>27</v>
      </c>
      <c r="Z33" s="8">
        <f t="shared" si="2"/>
        <v>5</v>
      </c>
      <c r="AA33" s="8">
        <f t="shared" si="3"/>
        <v>4</v>
      </c>
      <c r="AB33" s="8">
        <f t="shared" si="4"/>
        <v>0</v>
      </c>
      <c r="AC33" s="8">
        <f t="shared" si="5"/>
        <v>1</v>
      </c>
      <c r="AE33">
        <f t="shared" si="6"/>
        <v>2</v>
      </c>
      <c r="AF33">
        <f t="shared" si="7"/>
        <v>2</v>
      </c>
      <c r="AG33">
        <f t="shared" si="8"/>
        <v>1</v>
      </c>
      <c r="AH33">
        <f t="shared" si="9"/>
        <v>0</v>
      </c>
      <c r="AI33">
        <f t="shared" si="10"/>
        <v>5</v>
      </c>
    </row>
    <row r="34" spans="1:35" x14ac:dyDescent="0.25">
      <c r="A34" s="29" t="s">
        <v>438</v>
      </c>
      <c r="B34" s="29" t="s">
        <v>503</v>
      </c>
      <c r="C34" s="33" t="s">
        <v>523</v>
      </c>
      <c r="D34" s="30">
        <v>-11</v>
      </c>
      <c r="E34" s="30">
        <v>3</v>
      </c>
      <c r="F34" s="30">
        <v>-2</v>
      </c>
      <c r="G34" s="30" t="s">
        <v>9</v>
      </c>
      <c r="H34" s="30">
        <v>-16</v>
      </c>
      <c r="I34" s="30">
        <v>-17</v>
      </c>
      <c r="J34" s="30">
        <v>14</v>
      </c>
      <c r="K34" s="30">
        <v>-3</v>
      </c>
      <c r="L34" s="30">
        <v>11</v>
      </c>
      <c r="M34" s="30" t="s">
        <v>9</v>
      </c>
      <c r="N34" s="30">
        <v>-22</v>
      </c>
      <c r="O34" s="30">
        <v>-19</v>
      </c>
      <c r="P34" s="30">
        <v>-9</v>
      </c>
      <c r="Q34" s="30">
        <v>10</v>
      </c>
      <c r="R34" s="30">
        <v>-5</v>
      </c>
      <c r="S34" s="30">
        <v>16</v>
      </c>
      <c r="T34" s="30">
        <v>-1</v>
      </c>
      <c r="U34" s="30">
        <v>-9</v>
      </c>
      <c r="V34" s="30" t="s">
        <v>9</v>
      </c>
      <c r="W34" s="7" t="s">
        <v>9</v>
      </c>
      <c r="X34" s="7" t="s">
        <v>9</v>
      </c>
      <c r="Y34" s="7">
        <f t="shared" si="1"/>
        <v>-60</v>
      </c>
      <c r="Z34" s="8">
        <f t="shared" si="2"/>
        <v>16</v>
      </c>
      <c r="AA34" s="8">
        <f t="shared" si="3"/>
        <v>5</v>
      </c>
      <c r="AB34" s="8">
        <f t="shared" si="4"/>
        <v>0</v>
      </c>
      <c r="AC34" s="8">
        <f t="shared" si="5"/>
        <v>11</v>
      </c>
      <c r="AE34">
        <f t="shared" si="6"/>
        <v>0</v>
      </c>
      <c r="AF34">
        <f t="shared" si="7"/>
        <v>2</v>
      </c>
      <c r="AG34">
        <f t="shared" si="8"/>
        <v>3</v>
      </c>
      <c r="AH34">
        <f t="shared" si="9"/>
        <v>11</v>
      </c>
      <c r="AI34">
        <f t="shared" si="10"/>
        <v>16</v>
      </c>
    </row>
    <row r="35" spans="1:35" x14ac:dyDescent="0.25">
      <c r="A35" s="31" t="s">
        <v>502</v>
      </c>
      <c r="B35" s="31" t="s">
        <v>503</v>
      </c>
      <c r="C35" s="33" t="s">
        <v>488</v>
      </c>
      <c r="D35" s="30" t="s">
        <v>9</v>
      </c>
      <c r="E35" s="30" t="s">
        <v>9</v>
      </c>
      <c r="F35" s="30" t="s">
        <v>9</v>
      </c>
      <c r="G35" s="30" t="s">
        <v>9</v>
      </c>
      <c r="H35" s="30" t="s">
        <v>9</v>
      </c>
      <c r="I35" s="30" t="s">
        <v>9</v>
      </c>
      <c r="J35" s="30" t="s">
        <v>9</v>
      </c>
      <c r="K35" s="30" t="s">
        <v>9</v>
      </c>
      <c r="L35" s="30" t="s">
        <v>9</v>
      </c>
      <c r="M35" s="30" t="s">
        <v>9</v>
      </c>
      <c r="N35" s="30" t="s">
        <v>9</v>
      </c>
      <c r="O35" s="30">
        <v>-19</v>
      </c>
      <c r="P35" s="30" t="s">
        <v>9</v>
      </c>
      <c r="Q35" s="30" t="s">
        <v>9</v>
      </c>
      <c r="R35" s="30">
        <v>4</v>
      </c>
      <c r="S35" s="30" t="s">
        <v>9</v>
      </c>
      <c r="T35" s="30" t="s">
        <v>9</v>
      </c>
      <c r="U35" s="30">
        <v>-9</v>
      </c>
      <c r="V35" s="30" t="s">
        <v>9</v>
      </c>
      <c r="W35" s="7" t="s">
        <v>9</v>
      </c>
      <c r="X35" s="7" t="s">
        <v>9</v>
      </c>
      <c r="Y35" s="7">
        <f t="shared" si="1"/>
        <v>-24</v>
      </c>
      <c r="Z35" s="8">
        <f t="shared" si="2"/>
        <v>3</v>
      </c>
      <c r="AA35" s="8">
        <f t="shared" si="3"/>
        <v>1</v>
      </c>
      <c r="AB35" s="8">
        <f t="shared" si="4"/>
        <v>0</v>
      </c>
      <c r="AC35" s="8">
        <f t="shared" si="5"/>
        <v>2</v>
      </c>
      <c r="AE35">
        <f t="shared" si="6"/>
        <v>0</v>
      </c>
      <c r="AF35">
        <f t="shared" si="7"/>
        <v>2</v>
      </c>
      <c r="AG35">
        <f t="shared" si="8"/>
        <v>1</v>
      </c>
      <c r="AH35">
        <f t="shared" si="9"/>
        <v>0</v>
      </c>
      <c r="AI35">
        <f t="shared" si="10"/>
        <v>3</v>
      </c>
    </row>
    <row r="36" spans="1:35" x14ac:dyDescent="0.25">
      <c r="A36" s="31" t="s">
        <v>81</v>
      </c>
      <c r="B36" s="31" t="s">
        <v>375</v>
      </c>
      <c r="C36" s="33" t="s">
        <v>82</v>
      </c>
      <c r="D36" s="30">
        <v>-9</v>
      </c>
      <c r="E36" s="30">
        <v>-12</v>
      </c>
      <c r="F36" s="30">
        <v>3</v>
      </c>
      <c r="G36" s="30">
        <v>8</v>
      </c>
      <c r="H36" s="30">
        <v>3</v>
      </c>
      <c r="I36" s="30">
        <v>-11</v>
      </c>
      <c r="J36" s="30">
        <v>2</v>
      </c>
      <c r="K36" s="30">
        <v>1</v>
      </c>
      <c r="L36" s="30">
        <v>11</v>
      </c>
      <c r="M36" s="30">
        <v>3</v>
      </c>
      <c r="N36" s="30">
        <v>3</v>
      </c>
      <c r="O36" s="30">
        <v>-7</v>
      </c>
      <c r="P36" s="30" t="s">
        <v>9</v>
      </c>
      <c r="Q36" s="30">
        <v>-1</v>
      </c>
      <c r="R36" s="30">
        <v>-21</v>
      </c>
      <c r="S36" s="30">
        <v>2</v>
      </c>
      <c r="T36" s="30">
        <v>4</v>
      </c>
      <c r="U36" s="30">
        <v>-3</v>
      </c>
      <c r="V36" s="30">
        <v>-6</v>
      </c>
      <c r="W36" s="7" t="s">
        <v>9</v>
      </c>
      <c r="X36" s="7">
        <v>3</v>
      </c>
      <c r="Y36" s="7">
        <f t="shared" si="1"/>
        <v>-27</v>
      </c>
      <c r="Z36" s="8">
        <f t="shared" si="2"/>
        <v>19</v>
      </c>
      <c r="AA36" s="8">
        <f t="shared" si="3"/>
        <v>11</v>
      </c>
      <c r="AB36" s="8">
        <f t="shared" si="4"/>
        <v>0</v>
      </c>
      <c r="AC36" s="8">
        <f t="shared" si="5"/>
        <v>8</v>
      </c>
      <c r="AE36">
        <f t="shared" si="6"/>
        <v>0</v>
      </c>
      <c r="AF36">
        <f t="shared" si="7"/>
        <v>17</v>
      </c>
      <c r="AG36">
        <f t="shared" si="8"/>
        <v>2</v>
      </c>
      <c r="AH36">
        <f t="shared" si="9"/>
        <v>0</v>
      </c>
      <c r="AI36">
        <f t="shared" si="10"/>
        <v>19</v>
      </c>
    </row>
    <row r="37" spans="1:35" x14ac:dyDescent="0.25">
      <c r="A37" s="31" t="s">
        <v>83</v>
      </c>
      <c r="B37" s="32" t="s">
        <v>84</v>
      </c>
      <c r="C37" s="33" t="s">
        <v>85</v>
      </c>
      <c r="D37" s="30">
        <v>11</v>
      </c>
      <c r="E37" s="30">
        <v>-11</v>
      </c>
      <c r="F37" s="30">
        <v>5</v>
      </c>
      <c r="G37" s="30" t="s">
        <v>9</v>
      </c>
      <c r="H37" s="30">
        <v>-2</v>
      </c>
      <c r="I37" s="30">
        <v>0</v>
      </c>
      <c r="J37" s="30">
        <v>24</v>
      </c>
      <c r="K37" s="30">
        <v>-13</v>
      </c>
      <c r="L37" s="30">
        <v>-15</v>
      </c>
      <c r="M37" s="30">
        <v>1</v>
      </c>
      <c r="N37" s="30">
        <v>-4</v>
      </c>
      <c r="O37" s="30" t="s">
        <v>9</v>
      </c>
      <c r="P37" s="30">
        <v>3</v>
      </c>
      <c r="Q37" s="30">
        <v>9</v>
      </c>
      <c r="R37" s="30">
        <v>-15</v>
      </c>
      <c r="S37" s="30">
        <v>1</v>
      </c>
      <c r="T37" s="30">
        <v>18</v>
      </c>
      <c r="U37" s="30">
        <v>-2</v>
      </c>
      <c r="V37" s="30" t="s">
        <v>9</v>
      </c>
      <c r="W37" s="7" t="s">
        <v>9</v>
      </c>
      <c r="X37" s="7" t="s">
        <v>9</v>
      </c>
      <c r="Y37" s="7">
        <f t="shared" si="1"/>
        <v>10</v>
      </c>
      <c r="Z37" s="8">
        <f t="shared" si="2"/>
        <v>16</v>
      </c>
      <c r="AA37" s="8">
        <f t="shared" si="3"/>
        <v>8</v>
      </c>
      <c r="AB37" s="8">
        <f t="shared" si="4"/>
        <v>1</v>
      </c>
      <c r="AC37" s="8">
        <f t="shared" si="5"/>
        <v>7</v>
      </c>
      <c r="AE37">
        <f t="shared" si="6"/>
        <v>1</v>
      </c>
      <c r="AF37">
        <f t="shared" si="7"/>
        <v>0</v>
      </c>
      <c r="AG37">
        <f t="shared" si="8"/>
        <v>1</v>
      </c>
      <c r="AH37">
        <f t="shared" si="9"/>
        <v>14</v>
      </c>
      <c r="AI37">
        <f t="shared" si="10"/>
        <v>16</v>
      </c>
    </row>
    <row r="38" spans="1:35" x14ac:dyDescent="0.25">
      <c r="A38" s="31" t="s">
        <v>95</v>
      </c>
      <c r="B38" s="31" t="s">
        <v>96</v>
      </c>
      <c r="C38" s="33" t="s">
        <v>97</v>
      </c>
      <c r="D38" s="30">
        <v>11</v>
      </c>
      <c r="E38" s="30" t="s">
        <v>9</v>
      </c>
      <c r="F38" s="30">
        <v>13</v>
      </c>
      <c r="G38" s="30">
        <v>2</v>
      </c>
      <c r="H38" s="30">
        <v>3</v>
      </c>
      <c r="I38" s="30">
        <v>-11</v>
      </c>
      <c r="J38" s="30">
        <v>2</v>
      </c>
      <c r="K38" s="30">
        <v>-4</v>
      </c>
      <c r="L38" s="30">
        <v>13</v>
      </c>
      <c r="M38" s="30">
        <v>-2</v>
      </c>
      <c r="N38" s="30">
        <v>-1</v>
      </c>
      <c r="O38" s="30">
        <v>-7</v>
      </c>
      <c r="P38" s="30">
        <v>-11</v>
      </c>
      <c r="Q38" s="30">
        <v>-1</v>
      </c>
      <c r="R38" s="30">
        <v>-21</v>
      </c>
      <c r="S38" s="30">
        <v>2</v>
      </c>
      <c r="T38" s="30">
        <v>4</v>
      </c>
      <c r="U38" s="30">
        <v>-3</v>
      </c>
      <c r="V38" s="30">
        <v>-6</v>
      </c>
      <c r="W38" s="7" t="s">
        <v>9</v>
      </c>
      <c r="X38" s="7" t="s">
        <v>9</v>
      </c>
      <c r="Y38" s="7">
        <f t="shared" si="1"/>
        <v>-17</v>
      </c>
      <c r="Z38" s="8">
        <f t="shared" si="2"/>
        <v>18</v>
      </c>
      <c r="AA38" s="8">
        <f t="shared" si="3"/>
        <v>8</v>
      </c>
      <c r="AB38" s="8">
        <f t="shared" si="4"/>
        <v>0</v>
      </c>
      <c r="AC38" s="8">
        <f t="shared" si="5"/>
        <v>10</v>
      </c>
      <c r="AE38">
        <f t="shared" si="6"/>
        <v>15</v>
      </c>
      <c r="AF38">
        <f t="shared" si="7"/>
        <v>2</v>
      </c>
      <c r="AG38">
        <f t="shared" si="8"/>
        <v>0</v>
      </c>
      <c r="AH38">
        <f t="shared" si="9"/>
        <v>1</v>
      </c>
      <c r="AI38">
        <f t="shared" si="10"/>
        <v>18</v>
      </c>
    </row>
    <row r="39" spans="1:35" x14ac:dyDescent="0.25">
      <c r="A39" s="31" t="s">
        <v>378</v>
      </c>
      <c r="B39" s="31" t="s">
        <v>377</v>
      </c>
      <c r="C39" s="33" t="s">
        <v>362</v>
      </c>
      <c r="D39" s="30" t="s">
        <v>9</v>
      </c>
      <c r="E39" s="30" t="s">
        <v>9</v>
      </c>
      <c r="F39" s="30" t="s">
        <v>9</v>
      </c>
      <c r="G39" s="30" t="s">
        <v>9</v>
      </c>
      <c r="H39" s="30" t="s">
        <v>9</v>
      </c>
      <c r="I39" s="30" t="s">
        <v>9</v>
      </c>
      <c r="J39" s="30" t="s">
        <v>9</v>
      </c>
      <c r="K39" s="30" t="s">
        <v>9</v>
      </c>
      <c r="L39" s="30" t="s">
        <v>9</v>
      </c>
      <c r="M39" s="30" t="s">
        <v>9</v>
      </c>
      <c r="N39" s="30" t="s">
        <v>9</v>
      </c>
      <c r="O39" s="30" t="s">
        <v>9</v>
      </c>
      <c r="P39" s="30" t="s">
        <v>9</v>
      </c>
      <c r="Q39" s="30" t="s">
        <v>9</v>
      </c>
      <c r="R39" s="30">
        <v>4</v>
      </c>
      <c r="S39" s="30" t="s">
        <v>9</v>
      </c>
      <c r="T39" s="30" t="s">
        <v>9</v>
      </c>
      <c r="U39" s="30" t="s">
        <v>9</v>
      </c>
      <c r="V39" s="30" t="s">
        <v>9</v>
      </c>
      <c r="W39" s="7" t="s">
        <v>9</v>
      </c>
      <c r="X39" s="7" t="s">
        <v>9</v>
      </c>
      <c r="Y39" s="7">
        <f t="shared" si="1"/>
        <v>4</v>
      </c>
      <c r="Z39" s="8">
        <f t="shared" si="2"/>
        <v>1</v>
      </c>
      <c r="AA39" s="8">
        <f t="shared" si="3"/>
        <v>1</v>
      </c>
      <c r="AB39" s="8">
        <f t="shared" si="4"/>
        <v>0</v>
      </c>
      <c r="AC39" s="8">
        <f t="shared" si="5"/>
        <v>0</v>
      </c>
      <c r="AE39">
        <f t="shared" si="6"/>
        <v>1</v>
      </c>
      <c r="AF39">
        <f t="shared" si="7"/>
        <v>0</v>
      </c>
      <c r="AG39">
        <f t="shared" si="8"/>
        <v>0</v>
      </c>
      <c r="AH39">
        <f t="shared" si="9"/>
        <v>0</v>
      </c>
      <c r="AI39">
        <f t="shared" si="10"/>
        <v>1</v>
      </c>
    </row>
    <row r="40" spans="1:35" x14ac:dyDescent="0.25">
      <c r="A40" s="31" t="s">
        <v>600</v>
      </c>
      <c r="B40" s="31" t="s">
        <v>601</v>
      </c>
      <c r="C40" s="33" t="s">
        <v>602</v>
      </c>
      <c r="D40" s="30">
        <v>10</v>
      </c>
      <c r="E40" s="30">
        <v>14</v>
      </c>
      <c r="F40" s="30">
        <v>-3</v>
      </c>
      <c r="G40" s="30">
        <v>4</v>
      </c>
      <c r="H40" s="30">
        <v>12</v>
      </c>
      <c r="I40" s="30">
        <v>14</v>
      </c>
      <c r="J40" s="30">
        <v>1</v>
      </c>
      <c r="K40" s="30">
        <v>13</v>
      </c>
      <c r="L40" s="30">
        <v>-1</v>
      </c>
      <c r="M40" s="30">
        <v>-6</v>
      </c>
      <c r="N40" s="30">
        <v>7</v>
      </c>
      <c r="O40" s="30">
        <v>9</v>
      </c>
      <c r="P40" s="30">
        <v>-4</v>
      </c>
      <c r="Q40" s="30">
        <v>21</v>
      </c>
      <c r="R40" s="30">
        <v>-10</v>
      </c>
      <c r="S40" s="30">
        <v>-6</v>
      </c>
      <c r="T40" s="30">
        <v>17</v>
      </c>
      <c r="U40" s="30">
        <v>-1</v>
      </c>
      <c r="V40" s="30">
        <v>4</v>
      </c>
      <c r="W40" s="7" t="s">
        <v>9</v>
      </c>
      <c r="X40" s="7">
        <v>-3</v>
      </c>
      <c r="Y40" s="7">
        <f t="shared" si="1"/>
        <v>92</v>
      </c>
      <c r="Z40" s="8">
        <f t="shared" si="2"/>
        <v>20</v>
      </c>
      <c r="AA40" s="8">
        <f t="shared" si="3"/>
        <v>12</v>
      </c>
      <c r="AB40" s="8">
        <f t="shared" si="4"/>
        <v>0</v>
      </c>
      <c r="AC40" s="8">
        <f t="shared" si="5"/>
        <v>8</v>
      </c>
      <c r="AE40">
        <f t="shared" si="6"/>
        <v>20</v>
      </c>
      <c r="AF40">
        <f t="shared" si="7"/>
        <v>0</v>
      </c>
      <c r="AG40">
        <f t="shared" si="8"/>
        <v>0</v>
      </c>
      <c r="AH40">
        <f t="shared" si="9"/>
        <v>0</v>
      </c>
      <c r="AI40">
        <f t="shared" si="10"/>
        <v>20</v>
      </c>
    </row>
    <row r="41" spans="1:35" x14ac:dyDescent="0.25">
      <c r="A41" s="29" t="s">
        <v>603</v>
      </c>
      <c r="B41" s="29" t="s">
        <v>32</v>
      </c>
      <c r="C41" s="33" t="s">
        <v>604</v>
      </c>
      <c r="D41" s="30" t="s">
        <v>9</v>
      </c>
      <c r="E41" s="30">
        <v>4</v>
      </c>
      <c r="F41" s="30" t="s">
        <v>9</v>
      </c>
      <c r="G41" s="30" t="s">
        <v>9</v>
      </c>
      <c r="H41" s="30" t="s">
        <v>9</v>
      </c>
      <c r="I41" s="30" t="s">
        <v>9</v>
      </c>
      <c r="J41" s="30" t="s">
        <v>9</v>
      </c>
      <c r="K41" s="30" t="s">
        <v>9</v>
      </c>
      <c r="L41" s="30" t="s">
        <v>9</v>
      </c>
      <c r="M41" s="30" t="s">
        <v>9</v>
      </c>
      <c r="N41" s="30">
        <v>1</v>
      </c>
      <c r="O41" s="30">
        <v>7</v>
      </c>
      <c r="P41" s="30" t="s">
        <v>9</v>
      </c>
      <c r="Q41" s="30" t="s">
        <v>9</v>
      </c>
      <c r="R41" s="30" t="s">
        <v>9</v>
      </c>
      <c r="S41" s="30">
        <v>-15</v>
      </c>
      <c r="T41" s="30">
        <v>6</v>
      </c>
      <c r="U41" s="30">
        <v>8</v>
      </c>
      <c r="V41" s="30" t="s">
        <v>9</v>
      </c>
      <c r="W41" s="7" t="s">
        <v>9</v>
      </c>
      <c r="X41" s="7">
        <v>3</v>
      </c>
      <c r="Y41" s="7">
        <f t="shared" si="1"/>
        <v>14</v>
      </c>
      <c r="Z41" s="8">
        <f t="shared" si="2"/>
        <v>7</v>
      </c>
      <c r="AA41" s="8">
        <f t="shared" si="3"/>
        <v>6</v>
      </c>
      <c r="AB41" s="8">
        <f t="shared" si="4"/>
        <v>0</v>
      </c>
      <c r="AC41" s="8">
        <f t="shared" si="5"/>
        <v>1</v>
      </c>
      <c r="AE41">
        <f t="shared" si="6"/>
        <v>3</v>
      </c>
      <c r="AF41">
        <f t="shared" si="7"/>
        <v>2</v>
      </c>
      <c r="AG41">
        <f t="shared" si="8"/>
        <v>0</v>
      </c>
      <c r="AH41">
        <f t="shared" si="9"/>
        <v>2</v>
      </c>
      <c r="AI41">
        <f t="shared" si="10"/>
        <v>7</v>
      </c>
    </row>
    <row r="42" spans="1:35" x14ac:dyDescent="0.25">
      <c r="A42" s="29" t="s">
        <v>137</v>
      </c>
      <c r="B42" s="29" t="s">
        <v>32</v>
      </c>
      <c r="C42" s="33" t="s">
        <v>189</v>
      </c>
      <c r="D42" s="30" t="s">
        <v>9</v>
      </c>
      <c r="E42" s="30">
        <v>-11</v>
      </c>
      <c r="F42" s="30">
        <v>-2</v>
      </c>
      <c r="G42" s="30">
        <v>-4</v>
      </c>
      <c r="H42" s="30">
        <v>-16</v>
      </c>
      <c r="I42" s="30">
        <v>-8</v>
      </c>
      <c r="J42" s="30">
        <v>-3</v>
      </c>
      <c r="K42" s="30">
        <v>5</v>
      </c>
      <c r="L42" s="30" t="s">
        <v>9</v>
      </c>
      <c r="M42" s="30">
        <v>-12</v>
      </c>
      <c r="N42" s="30">
        <v>-14</v>
      </c>
      <c r="O42" s="30">
        <v>-13</v>
      </c>
      <c r="P42" s="30">
        <v>-11</v>
      </c>
      <c r="Q42" s="30">
        <v>12</v>
      </c>
      <c r="R42" s="30">
        <v>4</v>
      </c>
      <c r="S42" s="30">
        <v>19</v>
      </c>
      <c r="T42" s="30">
        <v>4</v>
      </c>
      <c r="U42" s="30">
        <v>-8</v>
      </c>
      <c r="V42" s="30" t="s">
        <v>9</v>
      </c>
      <c r="W42" s="7" t="s">
        <v>9</v>
      </c>
      <c r="X42" s="7" t="s">
        <v>9</v>
      </c>
      <c r="Y42" s="7">
        <f t="shared" si="1"/>
        <v>-58</v>
      </c>
      <c r="Z42" s="8">
        <f t="shared" si="2"/>
        <v>16</v>
      </c>
      <c r="AA42" s="8">
        <f t="shared" si="3"/>
        <v>5</v>
      </c>
      <c r="AB42" s="8">
        <f t="shared" si="4"/>
        <v>0</v>
      </c>
      <c r="AC42" s="8">
        <f t="shared" si="5"/>
        <v>11</v>
      </c>
      <c r="AE42">
        <f t="shared" si="6"/>
        <v>1</v>
      </c>
      <c r="AF42">
        <f t="shared" si="7"/>
        <v>6</v>
      </c>
      <c r="AG42">
        <f t="shared" si="8"/>
        <v>9</v>
      </c>
      <c r="AH42">
        <f t="shared" si="9"/>
        <v>0</v>
      </c>
      <c r="AI42">
        <f t="shared" si="10"/>
        <v>16</v>
      </c>
    </row>
    <row r="43" spans="1:35" x14ac:dyDescent="0.25">
      <c r="A43" s="29" t="s">
        <v>454</v>
      </c>
      <c r="B43" s="29" t="s">
        <v>605</v>
      </c>
      <c r="C43" s="33" t="s">
        <v>606</v>
      </c>
      <c r="D43" s="30">
        <v>5</v>
      </c>
      <c r="E43" s="30" t="s">
        <v>9</v>
      </c>
      <c r="F43" s="30">
        <v>13</v>
      </c>
      <c r="G43" s="30">
        <v>-4</v>
      </c>
      <c r="H43" s="30">
        <v>-15</v>
      </c>
      <c r="I43" s="30" t="s">
        <v>9</v>
      </c>
      <c r="J43" s="30">
        <v>20</v>
      </c>
      <c r="K43" s="30">
        <v>-3</v>
      </c>
      <c r="L43" s="30" t="s">
        <v>9</v>
      </c>
      <c r="M43" s="30">
        <v>-12</v>
      </c>
      <c r="N43" s="30">
        <v>0</v>
      </c>
      <c r="O43" s="30">
        <v>-19</v>
      </c>
      <c r="P43" s="30">
        <v>-11</v>
      </c>
      <c r="Q43" s="30">
        <v>12</v>
      </c>
      <c r="R43" s="30">
        <v>-5</v>
      </c>
      <c r="S43" s="30" t="s">
        <v>9</v>
      </c>
      <c r="T43" s="30" t="s">
        <v>9</v>
      </c>
      <c r="U43" s="30">
        <v>-9</v>
      </c>
      <c r="V43" s="30" t="s">
        <v>9</v>
      </c>
      <c r="W43" s="7" t="s">
        <v>9</v>
      </c>
      <c r="X43" s="7" t="s">
        <v>9</v>
      </c>
      <c r="Y43" s="7">
        <f t="shared" si="1"/>
        <v>-28</v>
      </c>
      <c r="Z43" s="8">
        <f t="shared" si="2"/>
        <v>13</v>
      </c>
      <c r="AA43" s="8">
        <f t="shared" si="3"/>
        <v>4</v>
      </c>
      <c r="AB43" s="8">
        <f t="shared" si="4"/>
        <v>1</v>
      </c>
      <c r="AC43" s="8">
        <f t="shared" si="5"/>
        <v>8</v>
      </c>
      <c r="AE43">
        <f t="shared" si="6"/>
        <v>8</v>
      </c>
      <c r="AF43">
        <f t="shared" si="7"/>
        <v>4</v>
      </c>
      <c r="AG43">
        <f t="shared" si="8"/>
        <v>1</v>
      </c>
      <c r="AH43">
        <f t="shared" si="9"/>
        <v>0</v>
      </c>
      <c r="AI43">
        <f t="shared" si="10"/>
        <v>13</v>
      </c>
    </row>
    <row r="44" spans="1:35" x14ac:dyDescent="0.25">
      <c r="A44" s="31" t="s">
        <v>66</v>
      </c>
      <c r="B44" s="32" t="s">
        <v>403</v>
      </c>
      <c r="C44" s="33" t="s">
        <v>104</v>
      </c>
      <c r="D44" s="30">
        <v>6</v>
      </c>
      <c r="E44" s="30" t="s">
        <v>9</v>
      </c>
      <c r="F44" s="30">
        <v>13</v>
      </c>
      <c r="G44" s="30">
        <v>-4</v>
      </c>
      <c r="H44" s="30">
        <v>-4</v>
      </c>
      <c r="I44" s="30">
        <v>-8</v>
      </c>
      <c r="J44" s="30">
        <v>14</v>
      </c>
      <c r="K44" s="30" t="s">
        <v>9</v>
      </c>
      <c r="L44" s="30" t="s">
        <v>9</v>
      </c>
      <c r="M44" s="30">
        <v>-2</v>
      </c>
      <c r="N44" s="30">
        <v>0</v>
      </c>
      <c r="O44" s="30" t="s">
        <v>9</v>
      </c>
      <c r="P44" s="30">
        <v>-6</v>
      </c>
      <c r="Q44" s="30">
        <v>12</v>
      </c>
      <c r="R44" s="30">
        <v>7</v>
      </c>
      <c r="S44" s="30">
        <v>-10</v>
      </c>
      <c r="T44" s="30">
        <v>-30</v>
      </c>
      <c r="U44" s="30">
        <v>9</v>
      </c>
      <c r="V44" s="30" t="s">
        <v>9</v>
      </c>
      <c r="W44" s="7" t="s">
        <v>9</v>
      </c>
      <c r="X44" s="7" t="s">
        <v>9</v>
      </c>
      <c r="Y44" s="7">
        <f t="shared" si="1"/>
        <v>-3</v>
      </c>
      <c r="Z44" s="8">
        <f t="shared" si="2"/>
        <v>14</v>
      </c>
      <c r="AA44" s="8">
        <f t="shared" si="3"/>
        <v>6</v>
      </c>
      <c r="AB44" s="8">
        <f t="shared" si="4"/>
        <v>1</v>
      </c>
      <c r="AC44" s="8">
        <f t="shared" si="5"/>
        <v>7</v>
      </c>
      <c r="AE44">
        <f t="shared" si="6"/>
        <v>0</v>
      </c>
      <c r="AF44">
        <f t="shared" si="7"/>
        <v>1</v>
      </c>
      <c r="AG44">
        <f t="shared" si="8"/>
        <v>1</v>
      </c>
      <c r="AH44">
        <f t="shared" si="9"/>
        <v>12</v>
      </c>
      <c r="AI44">
        <f t="shared" si="10"/>
        <v>14</v>
      </c>
    </row>
    <row r="45" spans="1:35" x14ac:dyDescent="0.25">
      <c r="A45" s="29" t="s">
        <v>13</v>
      </c>
      <c r="B45" s="29" t="s">
        <v>585</v>
      </c>
      <c r="C45" s="33" t="s">
        <v>586</v>
      </c>
      <c r="D45" s="30">
        <v>5</v>
      </c>
      <c r="E45" s="30">
        <v>0</v>
      </c>
      <c r="F45" s="30">
        <v>5</v>
      </c>
      <c r="G45" s="30" t="s">
        <v>9</v>
      </c>
      <c r="H45" s="30">
        <v>-2</v>
      </c>
      <c r="I45" s="30">
        <v>0</v>
      </c>
      <c r="J45" s="30">
        <v>24</v>
      </c>
      <c r="K45" s="30">
        <v>-13</v>
      </c>
      <c r="L45" s="30">
        <v>-15</v>
      </c>
      <c r="M45" s="30" t="s">
        <v>9</v>
      </c>
      <c r="N45" s="30">
        <v>-1</v>
      </c>
      <c r="O45" s="30">
        <v>-6</v>
      </c>
      <c r="P45" s="30">
        <v>3</v>
      </c>
      <c r="Q45" s="30">
        <v>9</v>
      </c>
      <c r="R45" s="30">
        <v>-15</v>
      </c>
      <c r="S45" s="30">
        <v>1</v>
      </c>
      <c r="T45" s="30">
        <v>18</v>
      </c>
      <c r="U45" s="30">
        <v>-2</v>
      </c>
      <c r="V45" s="30" t="s">
        <v>9</v>
      </c>
      <c r="W45" s="7" t="s">
        <v>9</v>
      </c>
      <c r="X45" s="7" t="s">
        <v>9</v>
      </c>
      <c r="Y45" s="7">
        <f t="shared" si="1"/>
        <v>11</v>
      </c>
      <c r="Z45" s="8">
        <f t="shared" si="2"/>
        <v>16</v>
      </c>
      <c r="AA45" s="8">
        <f t="shared" si="3"/>
        <v>7</v>
      </c>
      <c r="AB45" s="8">
        <f t="shared" si="4"/>
        <v>2</v>
      </c>
      <c r="AC45" s="8">
        <f t="shared" si="5"/>
        <v>7</v>
      </c>
      <c r="AE45">
        <f t="shared" si="6"/>
        <v>1</v>
      </c>
      <c r="AF45">
        <f t="shared" si="7"/>
        <v>11</v>
      </c>
      <c r="AG45">
        <f t="shared" si="8"/>
        <v>3</v>
      </c>
      <c r="AH45">
        <f t="shared" si="9"/>
        <v>1</v>
      </c>
      <c r="AI45">
        <f t="shared" si="10"/>
        <v>16</v>
      </c>
    </row>
    <row r="46" spans="1:35" x14ac:dyDescent="0.25">
      <c r="A46" s="29" t="s">
        <v>379</v>
      </c>
      <c r="B46" s="29" t="s">
        <v>404</v>
      </c>
      <c r="C46" s="33" t="s">
        <v>390</v>
      </c>
      <c r="D46" s="30" t="s">
        <v>9</v>
      </c>
      <c r="E46" s="30">
        <v>0</v>
      </c>
      <c r="F46" s="30">
        <v>-2</v>
      </c>
      <c r="G46" s="30">
        <v>4</v>
      </c>
      <c r="H46" s="30" t="s">
        <v>9</v>
      </c>
      <c r="I46" s="30">
        <v>-29</v>
      </c>
      <c r="J46" s="30" t="s">
        <v>9</v>
      </c>
      <c r="K46" s="30">
        <v>14</v>
      </c>
      <c r="L46" s="30">
        <v>1</v>
      </c>
      <c r="M46" s="30">
        <v>-25</v>
      </c>
      <c r="N46" s="30">
        <v>-22</v>
      </c>
      <c r="O46" s="30" t="s">
        <v>9</v>
      </c>
      <c r="P46" s="30" t="s">
        <v>9</v>
      </c>
      <c r="Q46" s="30" t="s">
        <v>9</v>
      </c>
      <c r="R46" s="30" t="s">
        <v>9</v>
      </c>
      <c r="S46" s="30" t="s">
        <v>9</v>
      </c>
      <c r="T46" s="30" t="s">
        <v>9</v>
      </c>
      <c r="U46" s="30" t="s">
        <v>9</v>
      </c>
      <c r="V46" s="30" t="s">
        <v>9</v>
      </c>
      <c r="W46" s="7" t="s">
        <v>9</v>
      </c>
      <c r="X46" s="7" t="s">
        <v>9</v>
      </c>
      <c r="Y46" s="7">
        <f t="shared" si="1"/>
        <v>-59</v>
      </c>
      <c r="Z46" s="8">
        <f t="shared" si="2"/>
        <v>8</v>
      </c>
      <c r="AA46" s="8">
        <f t="shared" si="3"/>
        <v>3</v>
      </c>
      <c r="AB46" s="8">
        <f t="shared" si="4"/>
        <v>1</v>
      </c>
      <c r="AC46" s="8">
        <f t="shared" si="5"/>
        <v>4</v>
      </c>
      <c r="AE46">
        <f t="shared" si="6"/>
        <v>5</v>
      </c>
      <c r="AF46">
        <f t="shared" si="7"/>
        <v>3</v>
      </c>
      <c r="AG46">
        <f t="shared" si="8"/>
        <v>0</v>
      </c>
      <c r="AH46">
        <f t="shared" si="9"/>
        <v>0</v>
      </c>
      <c r="AI46">
        <f t="shared" si="10"/>
        <v>8</v>
      </c>
    </row>
    <row r="47" spans="1:35" x14ac:dyDescent="0.25">
      <c r="A47" s="31" t="s">
        <v>110</v>
      </c>
      <c r="B47" s="31" t="s">
        <v>109</v>
      </c>
      <c r="C47" s="33" t="s">
        <v>111</v>
      </c>
      <c r="D47" s="30">
        <v>-11</v>
      </c>
      <c r="E47" s="30" t="s">
        <v>9</v>
      </c>
      <c r="F47" s="30">
        <v>-2</v>
      </c>
      <c r="G47" s="30">
        <v>-3</v>
      </c>
      <c r="H47" s="30">
        <v>-4</v>
      </c>
      <c r="I47" s="30">
        <v>-29</v>
      </c>
      <c r="J47" s="30">
        <v>14</v>
      </c>
      <c r="K47" s="30">
        <v>-3</v>
      </c>
      <c r="L47" s="30" t="s">
        <v>9</v>
      </c>
      <c r="M47" s="30">
        <v>3</v>
      </c>
      <c r="N47" s="30">
        <v>0</v>
      </c>
      <c r="O47" s="30">
        <v>-13</v>
      </c>
      <c r="P47" s="30">
        <v>-6</v>
      </c>
      <c r="Q47" s="30" t="s">
        <v>9</v>
      </c>
      <c r="R47" s="30">
        <v>3</v>
      </c>
      <c r="S47" s="30">
        <v>19</v>
      </c>
      <c r="T47" s="30">
        <v>4</v>
      </c>
      <c r="U47" s="30">
        <v>9</v>
      </c>
      <c r="V47" s="30" t="s">
        <v>9</v>
      </c>
      <c r="W47" s="7" t="s">
        <v>9</v>
      </c>
      <c r="X47" s="7" t="s">
        <v>9</v>
      </c>
      <c r="Y47" s="7">
        <f t="shared" si="1"/>
        <v>-19</v>
      </c>
      <c r="Z47" s="8">
        <f t="shared" si="2"/>
        <v>15</v>
      </c>
      <c r="AA47" s="8">
        <f t="shared" si="3"/>
        <v>6</v>
      </c>
      <c r="AB47" s="8">
        <f t="shared" si="4"/>
        <v>1</v>
      </c>
      <c r="AC47" s="8">
        <f t="shared" si="5"/>
        <v>8</v>
      </c>
      <c r="AE47">
        <f t="shared" si="6"/>
        <v>14</v>
      </c>
      <c r="AF47">
        <f t="shared" si="7"/>
        <v>1</v>
      </c>
      <c r="AG47">
        <f t="shared" si="8"/>
        <v>0</v>
      </c>
      <c r="AH47">
        <f t="shared" si="9"/>
        <v>0</v>
      </c>
      <c r="AI47">
        <f t="shared" si="10"/>
        <v>15</v>
      </c>
    </row>
    <row r="48" spans="1:35" x14ac:dyDescent="0.25">
      <c r="A48" s="29" t="s">
        <v>126</v>
      </c>
      <c r="B48" s="29" t="s">
        <v>127</v>
      </c>
      <c r="C48" s="33" t="s">
        <v>128</v>
      </c>
      <c r="D48" s="30">
        <v>-9</v>
      </c>
      <c r="E48" s="30">
        <v>-12</v>
      </c>
      <c r="F48" s="30">
        <v>12</v>
      </c>
      <c r="G48" s="30">
        <v>4</v>
      </c>
      <c r="H48" s="30" t="s">
        <v>9</v>
      </c>
      <c r="I48" s="30" t="s">
        <v>9</v>
      </c>
      <c r="J48" s="30" t="s">
        <v>9</v>
      </c>
      <c r="K48" s="30" t="s">
        <v>9</v>
      </c>
      <c r="L48" s="30" t="s">
        <v>9</v>
      </c>
      <c r="M48" s="30" t="s">
        <v>9</v>
      </c>
      <c r="N48" s="30" t="s">
        <v>9</v>
      </c>
      <c r="O48" s="30" t="s">
        <v>9</v>
      </c>
      <c r="P48" s="30">
        <v>-11</v>
      </c>
      <c r="Q48" s="30">
        <v>12</v>
      </c>
      <c r="R48" s="30">
        <v>-5</v>
      </c>
      <c r="S48" s="30">
        <v>19</v>
      </c>
      <c r="T48" s="30">
        <v>4</v>
      </c>
      <c r="U48" s="30" t="s">
        <v>9</v>
      </c>
      <c r="V48" s="30" t="s">
        <v>9</v>
      </c>
      <c r="W48" s="7" t="s">
        <v>9</v>
      </c>
      <c r="X48" s="7" t="s">
        <v>9</v>
      </c>
      <c r="Y48" s="7">
        <f t="shared" si="1"/>
        <v>14</v>
      </c>
      <c r="Z48" s="8">
        <f t="shared" si="2"/>
        <v>9</v>
      </c>
      <c r="AA48" s="8">
        <f t="shared" si="3"/>
        <v>5</v>
      </c>
      <c r="AB48" s="8">
        <f t="shared" si="4"/>
        <v>0</v>
      </c>
      <c r="AC48" s="8">
        <f t="shared" si="5"/>
        <v>4</v>
      </c>
      <c r="AE48">
        <f t="shared" si="6"/>
        <v>3</v>
      </c>
      <c r="AF48">
        <f t="shared" si="7"/>
        <v>1</v>
      </c>
      <c r="AG48">
        <f t="shared" si="8"/>
        <v>0</v>
      </c>
      <c r="AH48">
        <f t="shared" si="9"/>
        <v>5</v>
      </c>
      <c r="AI48">
        <f t="shared" si="10"/>
        <v>9</v>
      </c>
    </row>
    <row r="49" spans="1:79" x14ac:dyDescent="0.25">
      <c r="A49" s="29" t="s">
        <v>135</v>
      </c>
      <c r="B49" s="29" t="s">
        <v>139</v>
      </c>
      <c r="C49" s="33" t="s">
        <v>484</v>
      </c>
      <c r="D49" s="30">
        <v>2</v>
      </c>
      <c r="E49" s="30">
        <v>1</v>
      </c>
      <c r="F49" s="30">
        <v>-3</v>
      </c>
      <c r="G49" s="30">
        <v>12</v>
      </c>
      <c r="H49" s="30">
        <v>-7</v>
      </c>
      <c r="I49" s="30">
        <v>-18</v>
      </c>
      <c r="J49" s="30">
        <v>12</v>
      </c>
      <c r="K49" s="30">
        <v>-1</v>
      </c>
      <c r="L49" s="30">
        <v>5</v>
      </c>
      <c r="M49" s="30">
        <v>3</v>
      </c>
      <c r="N49" s="30">
        <v>1</v>
      </c>
      <c r="O49" s="30">
        <v>7</v>
      </c>
      <c r="P49" s="30">
        <v>-9</v>
      </c>
      <c r="Q49" s="30">
        <v>3</v>
      </c>
      <c r="R49" s="30">
        <v>-1</v>
      </c>
      <c r="S49" s="30" t="s">
        <v>9</v>
      </c>
      <c r="T49" s="30" t="s">
        <v>9</v>
      </c>
      <c r="U49" s="30">
        <v>8</v>
      </c>
      <c r="V49" s="30">
        <v>-1</v>
      </c>
      <c r="W49" s="7" t="s">
        <v>9</v>
      </c>
      <c r="X49" s="7">
        <v>0</v>
      </c>
      <c r="Y49" s="7">
        <f t="shared" si="1"/>
        <v>14</v>
      </c>
      <c r="Z49" s="8">
        <f t="shared" si="2"/>
        <v>18</v>
      </c>
      <c r="AA49" s="8">
        <f t="shared" si="3"/>
        <v>10</v>
      </c>
      <c r="AB49" s="8">
        <f t="shared" si="4"/>
        <v>1</v>
      </c>
      <c r="AC49" s="8">
        <f t="shared" si="5"/>
        <v>7</v>
      </c>
      <c r="AE49">
        <f t="shared" si="6"/>
        <v>17</v>
      </c>
      <c r="AF49">
        <f t="shared" si="7"/>
        <v>1</v>
      </c>
      <c r="AG49">
        <f t="shared" si="8"/>
        <v>0</v>
      </c>
      <c r="AH49">
        <f t="shared" si="9"/>
        <v>0</v>
      </c>
      <c r="AI49">
        <f t="shared" si="10"/>
        <v>18</v>
      </c>
    </row>
    <row r="50" spans="1:79" x14ac:dyDescent="0.25">
      <c r="A50" s="32" t="s">
        <v>135</v>
      </c>
      <c r="B50" s="32" t="s">
        <v>153</v>
      </c>
      <c r="C50" s="33" t="s">
        <v>191</v>
      </c>
      <c r="D50" s="30" t="s">
        <v>9</v>
      </c>
      <c r="E50" s="30" t="s">
        <v>9</v>
      </c>
      <c r="F50" s="30" t="s">
        <v>9</v>
      </c>
      <c r="G50" s="30">
        <v>8</v>
      </c>
      <c r="H50" s="30">
        <v>3</v>
      </c>
      <c r="I50" s="30">
        <v>-11</v>
      </c>
      <c r="J50" s="30">
        <v>12</v>
      </c>
      <c r="K50" s="30">
        <v>-1</v>
      </c>
      <c r="L50" s="30">
        <v>5</v>
      </c>
      <c r="M50" s="30">
        <v>15</v>
      </c>
      <c r="N50" s="30" t="s">
        <v>9</v>
      </c>
      <c r="O50" s="30">
        <v>7</v>
      </c>
      <c r="P50" s="30">
        <v>-9</v>
      </c>
      <c r="Q50" s="30">
        <v>3</v>
      </c>
      <c r="R50" s="30">
        <v>-1</v>
      </c>
      <c r="S50" s="30">
        <v>-15</v>
      </c>
      <c r="T50" s="30">
        <v>-24</v>
      </c>
      <c r="U50" s="30">
        <v>8</v>
      </c>
      <c r="V50" s="30">
        <v>7</v>
      </c>
      <c r="W50" s="7" t="s">
        <v>9</v>
      </c>
      <c r="X50" s="7">
        <v>-2</v>
      </c>
      <c r="Y50" s="7">
        <f t="shared" si="1"/>
        <v>5</v>
      </c>
      <c r="Z50" s="8">
        <f t="shared" si="2"/>
        <v>16</v>
      </c>
      <c r="AA50" s="8">
        <f t="shared" si="3"/>
        <v>9</v>
      </c>
      <c r="AB50" s="8">
        <f t="shared" si="4"/>
        <v>0</v>
      </c>
      <c r="AC50" s="8">
        <f t="shared" si="5"/>
        <v>7</v>
      </c>
      <c r="AE50">
        <f t="shared" si="6"/>
        <v>0</v>
      </c>
      <c r="AF50">
        <f t="shared" si="7"/>
        <v>0</v>
      </c>
      <c r="AG50">
        <f t="shared" si="8"/>
        <v>2</v>
      </c>
      <c r="AH50">
        <f t="shared" si="9"/>
        <v>14</v>
      </c>
      <c r="AI50">
        <f t="shared" si="10"/>
        <v>16</v>
      </c>
    </row>
    <row r="51" spans="1:79" x14ac:dyDescent="0.25">
      <c r="A51" s="29" t="s">
        <v>135</v>
      </c>
      <c r="B51" s="29" t="s">
        <v>476</v>
      </c>
      <c r="C51" s="33" t="s">
        <v>477</v>
      </c>
      <c r="D51" s="30">
        <v>6</v>
      </c>
      <c r="E51" s="30">
        <v>4</v>
      </c>
      <c r="F51" s="30" t="s">
        <v>9</v>
      </c>
      <c r="G51" s="30">
        <v>7</v>
      </c>
      <c r="H51" s="30">
        <v>12</v>
      </c>
      <c r="I51" s="30">
        <v>-4</v>
      </c>
      <c r="J51" s="30">
        <v>14</v>
      </c>
      <c r="K51" s="30" t="s">
        <v>9</v>
      </c>
      <c r="L51" s="30" t="s">
        <v>9</v>
      </c>
      <c r="M51" s="30">
        <v>3</v>
      </c>
      <c r="N51" s="30">
        <v>20</v>
      </c>
      <c r="O51" s="30">
        <v>-1</v>
      </c>
      <c r="P51" s="30">
        <v>6</v>
      </c>
      <c r="Q51" s="30">
        <v>-5</v>
      </c>
      <c r="R51" s="30">
        <v>-15</v>
      </c>
      <c r="S51" s="30">
        <v>13</v>
      </c>
      <c r="T51" s="30">
        <v>6</v>
      </c>
      <c r="U51" s="30">
        <v>9</v>
      </c>
      <c r="V51" s="30">
        <v>-1</v>
      </c>
      <c r="W51" s="7" t="s">
        <v>9</v>
      </c>
      <c r="X51" s="7">
        <v>3</v>
      </c>
      <c r="Y51" s="7">
        <f t="shared" si="1"/>
        <v>77</v>
      </c>
      <c r="Z51" s="8">
        <f t="shared" si="2"/>
        <v>17</v>
      </c>
      <c r="AA51" s="8">
        <f t="shared" si="3"/>
        <v>12</v>
      </c>
      <c r="AB51" s="8">
        <f t="shared" si="4"/>
        <v>0</v>
      </c>
      <c r="AC51" s="8">
        <f t="shared" si="5"/>
        <v>5</v>
      </c>
      <c r="AE51">
        <f t="shared" si="6"/>
        <v>13</v>
      </c>
      <c r="AF51">
        <f t="shared" si="7"/>
        <v>4</v>
      </c>
      <c r="AG51">
        <f t="shared" si="8"/>
        <v>0</v>
      </c>
      <c r="AH51">
        <f t="shared" si="9"/>
        <v>0</v>
      </c>
      <c r="AI51">
        <f t="shared" si="10"/>
        <v>17</v>
      </c>
    </row>
    <row r="52" spans="1:79" x14ac:dyDescent="0.25">
      <c r="Y52" s="26"/>
      <c r="Z52" s="28"/>
      <c r="AA52" s="28"/>
      <c r="AB52" s="28"/>
      <c r="AC52" s="28"/>
    </row>
    <row r="53" spans="1:79" x14ac:dyDescent="0.25">
      <c r="Y53" s="26"/>
      <c r="Z53" s="28"/>
      <c r="AA53" s="28"/>
      <c r="AB53" s="28"/>
      <c r="AC53" s="28"/>
    </row>
    <row r="54" spans="1:79" x14ac:dyDescent="0.25">
      <c r="Y54" s="26"/>
      <c r="Z54" s="28"/>
      <c r="AA54" s="28"/>
      <c r="AB54" s="28"/>
      <c r="AC54" s="28"/>
    </row>
    <row r="55" spans="1:79" x14ac:dyDescent="0.25">
      <c r="Y55" s="26"/>
      <c r="Z55" s="28"/>
      <c r="AA55" s="28"/>
      <c r="AB55" s="28"/>
      <c r="AC55" s="28"/>
    </row>
    <row r="56" spans="1:79" x14ac:dyDescent="0.25">
      <c r="Y56" s="26"/>
      <c r="Z56" s="28"/>
      <c r="AA56" s="28"/>
      <c r="AB56" s="28"/>
      <c r="AC56" s="28"/>
    </row>
    <row r="57" spans="1:79" x14ac:dyDescent="0.25">
      <c r="Y57" s="26"/>
      <c r="Z57" s="28"/>
      <c r="AA57" s="28"/>
      <c r="AB57" s="28"/>
      <c r="AC57" s="28"/>
    </row>
    <row r="61" spans="1:79" x14ac:dyDescent="0.25">
      <c r="AE61" s="37" t="s">
        <v>537</v>
      </c>
      <c r="AF61" s="37"/>
      <c r="AG61" s="37"/>
    </row>
    <row r="62" spans="1:79" x14ac:dyDescent="0.25">
      <c r="A62" s="37" t="s">
        <v>527</v>
      </c>
      <c r="B62" s="37"/>
      <c r="C62" s="37"/>
      <c r="D62" s="37" t="s">
        <v>528</v>
      </c>
      <c r="E62" s="37"/>
      <c r="F62" s="37"/>
      <c r="G62" s="37" t="s">
        <v>529</v>
      </c>
      <c r="H62" s="37"/>
      <c r="I62" s="37"/>
      <c r="J62" s="37" t="s">
        <v>530</v>
      </c>
      <c r="K62" s="37"/>
      <c r="L62" s="37"/>
      <c r="M62" s="37" t="s">
        <v>531</v>
      </c>
      <c r="N62" s="37"/>
      <c r="O62" s="37"/>
      <c r="P62" s="37" t="s">
        <v>532</v>
      </c>
      <c r="Q62" s="37"/>
      <c r="R62" s="37"/>
      <c r="S62" s="37" t="s">
        <v>533</v>
      </c>
      <c r="T62" s="37"/>
      <c r="U62" s="37"/>
      <c r="V62" s="37" t="s">
        <v>534</v>
      </c>
      <c r="W62" s="37"/>
      <c r="X62" s="37"/>
      <c r="Y62" s="37" t="s">
        <v>535</v>
      </c>
      <c r="Z62" s="37"/>
      <c r="AA62" s="37"/>
      <c r="AB62" s="37" t="s">
        <v>536</v>
      </c>
      <c r="AC62" s="37"/>
      <c r="AD62" s="37"/>
      <c r="AE62" s="37"/>
      <c r="AF62" s="37"/>
      <c r="AG62" s="37"/>
      <c r="AH62" s="37" t="s">
        <v>538</v>
      </c>
      <c r="AI62" s="37"/>
      <c r="AJ62" s="37"/>
      <c r="AK62" s="37" t="s">
        <v>539</v>
      </c>
      <c r="AL62" s="37"/>
      <c r="AM62" s="37"/>
      <c r="AN62" s="37" t="s">
        <v>540</v>
      </c>
      <c r="AO62" s="37"/>
      <c r="AP62" s="37"/>
      <c r="AQ62" s="37" t="s">
        <v>541</v>
      </c>
      <c r="AR62" s="37"/>
      <c r="AS62" s="37"/>
      <c r="AT62" s="37" t="s">
        <v>542</v>
      </c>
      <c r="AU62" s="37"/>
      <c r="AV62" s="37"/>
      <c r="AW62" s="37" t="s">
        <v>543</v>
      </c>
      <c r="AX62" s="37"/>
      <c r="AY62" s="37"/>
      <c r="AZ62" s="37" t="s">
        <v>544</v>
      </c>
      <c r="BA62" s="37"/>
      <c r="BB62" s="37"/>
      <c r="BC62" s="37" t="s">
        <v>553</v>
      </c>
      <c r="BD62" s="37"/>
      <c r="BE62" s="37"/>
      <c r="BF62" s="37" t="s">
        <v>554</v>
      </c>
      <c r="BG62" s="37"/>
      <c r="BH62" s="37"/>
      <c r="BI62" s="37" t="s">
        <v>555</v>
      </c>
      <c r="BJ62" s="37"/>
      <c r="BK62" s="37"/>
    </row>
    <row r="63" spans="1:79" x14ac:dyDescent="0.25">
      <c r="A63" t="s">
        <v>363</v>
      </c>
      <c r="B63">
        <v>-1</v>
      </c>
      <c r="C63">
        <v>1</v>
      </c>
      <c r="D63" t="s">
        <v>363</v>
      </c>
      <c r="E63" s="29">
        <v>-9</v>
      </c>
      <c r="F63">
        <v>1</v>
      </c>
      <c r="G63" s="29" t="s">
        <v>363</v>
      </c>
      <c r="H63">
        <v>9</v>
      </c>
      <c r="I63">
        <v>1</v>
      </c>
      <c r="J63" s="29" t="s">
        <v>477</v>
      </c>
      <c r="K63" s="29">
        <v>7</v>
      </c>
      <c r="L63">
        <v>1</v>
      </c>
      <c r="M63" t="s">
        <v>477</v>
      </c>
      <c r="N63" s="29">
        <v>12</v>
      </c>
      <c r="O63">
        <v>1</v>
      </c>
      <c r="P63" s="29" t="s">
        <v>595</v>
      </c>
      <c r="Q63">
        <v>-16</v>
      </c>
      <c r="R63">
        <v>1</v>
      </c>
      <c r="S63" s="29" t="s">
        <v>595</v>
      </c>
      <c r="T63" s="29">
        <v>10</v>
      </c>
      <c r="U63">
        <v>1</v>
      </c>
      <c r="V63" t="s">
        <v>595</v>
      </c>
      <c r="W63" s="29">
        <v>-7</v>
      </c>
      <c r="X63">
        <v>1</v>
      </c>
      <c r="Y63" s="29" t="s">
        <v>595</v>
      </c>
      <c r="Z63">
        <v>-5</v>
      </c>
      <c r="AA63">
        <v>1</v>
      </c>
      <c r="AB63" s="29" t="s">
        <v>130</v>
      </c>
      <c r="AC63" s="29">
        <v>9</v>
      </c>
      <c r="AD63">
        <v>1</v>
      </c>
      <c r="AE63" t="s">
        <v>130</v>
      </c>
      <c r="AF63" s="29">
        <v>-4</v>
      </c>
      <c r="AG63">
        <v>1</v>
      </c>
      <c r="AH63" s="29" t="s">
        <v>568</v>
      </c>
      <c r="AI63">
        <v>9</v>
      </c>
      <c r="AJ63">
        <v>1</v>
      </c>
      <c r="AK63" s="29" t="s">
        <v>130</v>
      </c>
      <c r="AL63" s="29">
        <v>10</v>
      </c>
      <c r="AM63">
        <v>1</v>
      </c>
      <c r="AN63" t="s">
        <v>130</v>
      </c>
      <c r="AO63" s="29">
        <v>18</v>
      </c>
      <c r="AP63">
        <v>1</v>
      </c>
      <c r="AQ63" s="29" t="s">
        <v>460</v>
      </c>
      <c r="AR63">
        <v>-15</v>
      </c>
      <c r="AS63">
        <v>1</v>
      </c>
      <c r="AT63" s="29" t="s">
        <v>130</v>
      </c>
      <c r="AU63" s="29">
        <v>0</v>
      </c>
      <c r="AV63">
        <v>1</v>
      </c>
      <c r="AW63" t="s">
        <v>604</v>
      </c>
      <c r="AX63" s="29">
        <v>6</v>
      </c>
      <c r="AY63">
        <v>1</v>
      </c>
      <c r="AZ63" s="29" t="s">
        <v>130</v>
      </c>
      <c r="BA63">
        <v>-6</v>
      </c>
      <c r="BB63">
        <v>1</v>
      </c>
      <c r="BC63" t="s">
        <v>130</v>
      </c>
      <c r="BD63">
        <v>-1</v>
      </c>
      <c r="BE63">
        <v>1</v>
      </c>
      <c r="BF63" t="s">
        <v>9</v>
      </c>
      <c r="BI63" t="s">
        <v>130</v>
      </c>
      <c r="BJ63">
        <v>3</v>
      </c>
      <c r="BK63">
        <v>1</v>
      </c>
      <c r="BL63" s="29"/>
      <c r="BO63" s="29"/>
      <c r="BP63" s="29"/>
      <c r="BS63" s="29"/>
      <c r="BT63" s="29"/>
      <c r="BW63" s="29"/>
      <c r="BX63" s="29"/>
      <c r="BZ63" s="29"/>
      <c r="CA63" s="29"/>
    </row>
    <row r="64" spans="1:79" x14ac:dyDescent="0.25">
      <c r="A64" t="s">
        <v>130</v>
      </c>
      <c r="B64">
        <v>-1</v>
      </c>
      <c r="C64">
        <v>2</v>
      </c>
      <c r="D64" t="s">
        <v>130</v>
      </c>
      <c r="E64" s="29">
        <v>-9</v>
      </c>
      <c r="F64">
        <v>2</v>
      </c>
      <c r="G64" s="29" t="s">
        <v>130</v>
      </c>
      <c r="H64">
        <v>9</v>
      </c>
      <c r="I64">
        <v>2</v>
      </c>
      <c r="J64" s="29" t="s">
        <v>130</v>
      </c>
      <c r="K64" s="29">
        <v>7</v>
      </c>
      <c r="L64">
        <v>2</v>
      </c>
      <c r="M64" t="s">
        <v>130</v>
      </c>
      <c r="N64" s="29">
        <v>12</v>
      </c>
      <c r="O64">
        <v>2</v>
      </c>
      <c r="P64" s="29" t="s">
        <v>130</v>
      </c>
      <c r="Q64">
        <v>-16</v>
      </c>
      <c r="R64">
        <v>2</v>
      </c>
      <c r="S64" s="29" t="s">
        <v>130</v>
      </c>
      <c r="T64" s="29">
        <v>10</v>
      </c>
      <c r="U64">
        <v>2</v>
      </c>
      <c r="V64" t="s">
        <v>130</v>
      </c>
      <c r="W64" s="29">
        <v>-7</v>
      </c>
      <c r="X64">
        <v>2</v>
      </c>
      <c r="Y64" s="29" t="s">
        <v>130</v>
      </c>
      <c r="Z64">
        <v>-5</v>
      </c>
      <c r="AA64">
        <v>2</v>
      </c>
      <c r="AB64" s="29" t="s">
        <v>460</v>
      </c>
      <c r="AC64" s="29">
        <v>9</v>
      </c>
      <c r="AD64">
        <v>2</v>
      </c>
      <c r="AE64" t="s">
        <v>460</v>
      </c>
      <c r="AF64" s="29">
        <v>-4</v>
      </c>
      <c r="AG64">
        <v>2</v>
      </c>
      <c r="AH64" s="29" t="s">
        <v>130</v>
      </c>
      <c r="AI64">
        <v>9</v>
      </c>
      <c r="AJ64">
        <v>2</v>
      </c>
      <c r="AK64" s="29" t="s">
        <v>460</v>
      </c>
      <c r="AL64" s="29">
        <v>10</v>
      </c>
      <c r="AM64">
        <v>2</v>
      </c>
      <c r="AN64" t="s">
        <v>460</v>
      </c>
      <c r="AO64" s="29">
        <v>18</v>
      </c>
      <c r="AP64">
        <v>2</v>
      </c>
      <c r="AQ64" s="29" t="s">
        <v>477</v>
      </c>
      <c r="AR64">
        <v>-15</v>
      </c>
      <c r="AS64">
        <v>2</v>
      </c>
      <c r="AT64" s="29" t="s">
        <v>460</v>
      </c>
      <c r="AU64" s="29">
        <v>0</v>
      </c>
      <c r="AV64">
        <v>2</v>
      </c>
      <c r="AW64" t="s">
        <v>477</v>
      </c>
      <c r="AX64" s="29">
        <v>6</v>
      </c>
      <c r="AY64">
        <v>2</v>
      </c>
      <c r="AZ64" s="29" t="s">
        <v>460</v>
      </c>
      <c r="BA64">
        <v>-6</v>
      </c>
      <c r="BB64">
        <v>2</v>
      </c>
      <c r="BC64" t="s">
        <v>477</v>
      </c>
      <c r="BD64">
        <v>-1</v>
      </c>
      <c r="BE64">
        <v>2</v>
      </c>
      <c r="BF64" t="s">
        <v>9</v>
      </c>
      <c r="BI64" t="s">
        <v>477</v>
      </c>
      <c r="BJ64">
        <v>3</v>
      </c>
      <c r="BK64">
        <v>2</v>
      </c>
      <c r="BL64" s="29"/>
      <c r="BO64" s="29"/>
      <c r="BP64" s="29"/>
      <c r="BS64" s="29"/>
      <c r="BT64" s="29"/>
      <c r="BW64" s="29"/>
      <c r="BX64" s="29"/>
      <c r="BZ64" s="29"/>
      <c r="CA64" s="29"/>
    </row>
    <row r="65" spans="1:79" x14ac:dyDescent="0.25">
      <c r="A65" t="s">
        <v>460</v>
      </c>
      <c r="B65">
        <v>-1</v>
      </c>
      <c r="C65">
        <v>3</v>
      </c>
      <c r="D65" t="s">
        <v>460</v>
      </c>
      <c r="E65" s="29">
        <v>-9</v>
      </c>
      <c r="F65">
        <v>3</v>
      </c>
      <c r="G65" s="29" t="s">
        <v>460</v>
      </c>
      <c r="H65">
        <v>9</v>
      </c>
      <c r="I65">
        <v>3</v>
      </c>
      <c r="J65" s="29" t="s">
        <v>460</v>
      </c>
      <c r="K65" s="29">
        <v>7</v>
      </c>
      <c r="L65">
        <v>3</v>
      </c>
      <c r="M65" t="s">
        <v>460</v>
      </c>
      <c r="N65" s="29">
        <v>12</v>
      </c>
      <c r="O65">
        <v>3</v>
      </c>
      <c r="P65" s="29" t="s">
        <v>460</v>
      </c>
      <c r="Q65">
        <v>-16</v>
      </c>
      <c r="R65">
        <v>3</v>
      </c>
      <c r="S65" s="29" t="s">
        <v>460</v>
      </c>
      <c r="T65" s="29">
        <v>10</v>
      </c>
      <c r="U65">
        <v>3</v>
      </c>
      <c r="V65" t="s">
        <v>460</v>
      </c>
      <c r="W65" s="29">
        <v>-7</v>
      </c>
      <c r="X65">
        <v>3</v>
      </c>
      <c r="Y65" s="29" t="s">
        <v>460</v>
      </c>
      <c r="Z65">
        <v>-5</v>
      </c>
      <c r="AA65">
        <v>3</v>
      </c>
      <c r="AB65" s="29" t="s">
        <v>315</v>
      </c>
      <c r="AC65" s="29">
        <v>9</v>
      </c>
      <c r="AD65">
        <v>3</v>
      </c>
      <c r="AE65" t="s">
        <v>315</v>
      </c>
      <c r="AF65" s="29">
        <v>-4</v>
      </c>
      <c r="AG65">
        <v>3</v>
      </c>
      <c r="AH65" s="29" t="s">
        <v>460</v>
      </c>
      <c r="AI65">
        <v>9</v>
      </c>
      <c r="AJ65">
        <v>3</v>
      </c>
      <c r="AK65" s="29" t="s">
        <v>315</v>
      </c>
      <c r="AL65" s="29">
        <v>10</v>
      </c>
      <c r="AM65">
        <v>3</v>
      </c>
      <c r="AN65" t="s">
        <v>315</v>
      </c>
      <c r="AO65" s="29">
        <v>18</v>
      </c>
      <c r="AP65">
        <v>3</v>
      </c>
      <c r="AQ65" s="29" t="s">
        <v>315</v>
      </c>
      <c r="AR65">
        <v>-15</v>
      </c>
      <c r="AS65">
        <v>3</v>
      </c>
      <c r="AT65" s="29" t="s">
        <v>315</v>
      </c>
      <c r="AU65" s="29">
        <v>0</v>
      </c>
      <c r="AV65">
        <v>3</v>
      </c>
      <c r="AW65" t="s">
        <v>315</v>
      </c>
      <c r="AX65" s="29">
        <v>6</v>
      </c>
      <c r="AY65">
        <v>3</v>
      </c>
      <c r="AZ65" s="29" t="s">
        <v>315</v>
      </c>
      <c r="BA65">
        <v>-6</v>
      </c>
      <c r="BB65">
        <v>3</v>
      </c>
      <c r="BC65" t="s">
        <v>315</v>
      </c>
      <c r="BD65">
        <v>-1</v>
      </c>
      <c r="BE65">
        <v>3</v>
      </c>
      <c r="BF65" t="s">
        <v>9</v>
      </c>
      <c r="BI65" t="s">
        <v>315</v>
      </c>
      <c r="BJ65">
        <v>3</v>
      </c>
      <c r="BK65">
        <v>3</v>
      </c>
      <c r="BL65" s="29"/>
      <c r="BO65" s="29"/>
      <c r="BP65" s="29"/>
      <c r="BS65" s="29"/>
      <c r="BT65" s="29"/>
      <c r="BW65" s="29"/>
      <c r="BX65" s="29"/>
      <c r="BZ65" s="29"/>
      <c r="CA65" s="29"/>
    </row>
    <row r="66" spans="1:79" x14ac:dyDescent="0.25">
      <c r="A66" t="s">
        <v>315</v>
      </c>
      <c r="B66">
        <v>-1</v>
      </c>
      <c r="C66">
        <v>4</v>
      </c>
      <c r="D66" t="s">
        <v>315</v>
      </c>
      <c r="E66" s="29">
        <v>-9</v>
      </c>
      <c r="F66">
        <v>4</v>
      </c>
      <c r="G66" s="29" t="s">
        <v>315</v>
      </c>
      <c r="H66">
        <v>9</v>
      </c>
      <c r="I66">
        <v>4</v>
      </c>
      <c r="J66" s="29" t="s">
        <v>315</v>
      </c>
      <c r="K66" s="29">
        <v>7</v>
      </c>
      <c r="L66">
        <v>4</v>
      </c>
      <c r="M66" t="s">
        <v>315</v>
      </c>
      <c r="N66" s="29">
        <v>12</v>
      </c>
      <c r="O66">
        <v>4</v>
      </c>
      <c r="P66" s="29" t="s">
        <v>315</v>
      </c>
      <c r="Q66">
        <v>-16</v>
      </c>
      <c r="R66">
        <v>4</v>
      </c>
      <c r="S66" s="29" t="s">
        <v>315</v>
      </c>
      <c r="T66" s="29">
        <v>10</v>
      </c>
      <c r="U66">
        <v>4</v>
      </c>
      <c r="V66" t="s">
        <v>315</v>
      </c>
      <c r="W66" s="29">
        <v>-7</v>
      </c>
      <c r="X66">
        <v>4</v>
      </c>
      <c r="Y66" s="29" t="s">
        <v>315</v>
      </c>
      <c r="Z66">
        <v>-5</v>
      </c>
      <c r="AA66">
        <v>4</v>
      </c>
      <c r="AB66" s="29" t="s">
        <v>562</v>
      </c>
      <c r="AC66" s="29">
        <v>9</v>
      </c>
      <c r="AD66">
        <v>4</v>
      </c>
      <c r="AE66" t="s">
        <v>562</v>
      </c>
      <c r="AF66" s="29">
        <v>-4</v>
      </c>
      <c r="AG66">
        <v>4</v>
      </c>
      <c r="AH66" s="29" t="s">
        <v>315</v>
      </c>
      <c r="AI66">
        <v>9</v>
      </c>
      <c r="AJ66">
        <v>4</v>
      </c>
      <c r="AK66" s="29" t="s">
        <v>37</v>
      </c>
      <c r="AL66" s="29">
        <v>10</v>
      </c>
      <c r="AM66">
        <v>4</v>
      </c>
      <c r="AN66" t="s">
        <v>37</v>
      </c>
      <c r="AO66" s="29">
        <v>18</v>
      </c>
      <c r="AP66">
        <v>4</v>
      </c>
      <c r="AQ66" s="29" t="s">
        <v>37</v>
      </c>
      <c r="AR66">
        <v>-15</v>
      </c>
      <c r="AS66">
        <v>4</v>
      </c>
      <c r="AT66" s="29" t="s">
        <v>37</v>
      </c>
      <c r="AU66" s="29">
        <v>0</v>
      </c>
      <c r="AV66">
        <v>4</v>
      </c>
      <c r="AW66" t="s">
        <v>37</v>
      </c>
      <c r="AX66" s="29">
        <v>6</v>
      </c>
      <c r="AY66">
        <v>4</v>
      </c>
      <c r="AZ66" s="29" t="s">
        <v>562</v>
      </c>
      <c r="BA66">
        <v>-6</v>
      </c>
      <c r="BB66">
        <v>4</v>
      </c>
      <c r="BC66" t="s">
        <v>37</v>
      </c>
      <c r="BD66">
        <v>-1</v>
      </c>
      <c r="BE66">
        <v>4</v>
      </c>
      <c r="BF66">
        <v>0</v>
      </c>
      <c r="BI66" t="s">
        <v>37</v>
      </c>
      <c r="BJ66">
        <v>3</v>
      </c>
      <c r="BK66">
        <v>4</v>
      </c>
      <c r="BL66" s="29"/>
      <c r="BO66" s="29"/>
      <c r="BP66" s="29"/>
      <c r="BS66" s="29"/>
      <c r="BT66" s="29"/>
      <c r="BW66" s="29"/>
      <c r="BX66" s="29"/>
      <c r="BZ66" s="29"/>
      <c r="CA66" s="29"/>
    </row>
    <row r="67" spans="1:79" x14ac:dyDescent="0.25">
      <c r="A67" t="s">
        <v>128</v>
      </c>
      <c r="B67">
        <v>-9</v>
      </c>
      <c r="C67">
        <v>1</v>
      </c>
      <c r="D67" t="s">
        <v>128</v>
      </c>
      <c r="E67" s="29">
        <v>-12</v>
      </c>
      <c r="F67">
        <v>1</v>
      </c>
      <c r="G67" s="29" t="s">
        <v>595</v>
      </c>
      <c r="H67">
        <v>3</v>
      </c>
      <c r="I67">
        <v>1</v>
      </c>
      <c r="J67" s="29" t="s">
        <v>595</v>
      </c>
      <c r="K67" s="29">
        <v>8</v>
      </c>
      <c r="L67">
        <v>1</v>
      </c>
      <c r="M67" t="s">
        <v>97</v>
      </c>
      <c r="N67" s="29">
        <v>3</v>
      </c>
      <c r="O67">
        <v>1</v>
      </c>
      <c r="P67" s="29" t="s">
        <v>97</v>
      </c>
      <c r="Q67">
        <v>-11</v>
      </c>
      <c r="R67">
        <v>1</v>
      </c>
      <c r="S67" s="29" t="s">
        <v>97</v>
      </c>
      <c r="T67" s="29">
        <v>2</v>
      </c>
      <c r="U67">
        <v>1</v>
      </c>
      <c r="V67" t="s">
        <v>568</v>
      </c>
      <c r="W67" s="29">
        <v>1</v>
      </c>
      <c r="X67">
        <v>1</v>
      </c>
      <c r="Y67" s="29" t="s">
        <v>129</v>
      </c>
      <c r="Z67">
        <v>11</v>
      </c>
      <c r="AA67">
        <v>1</v>
      </c>
      <c r="AB67" s="29" t="s">
        <v>484</v>
      </c>
      <c r="AC67" s="29">
        <v>3</v>
      </c>
      <c r="AD67">
        <v>1</v>
      </c>
      <c r="AE67" t="s">
        <v>129</v>
      </c>
      <c r="AF67" s="29">
        <v>3</v>
      </c>
      <c r="AG67">
        <v>1</v>
      </c>
      <c r="AH67" s="29" t="s">
        <v>97</v>
      </c>
      <c r="AI67">
        <v>-7</v>
      </c>
      <c r="AJ67">
        <v>1</v>
      </c>
      <c r="AK67" s="29" t="s">
        <v>97</v>
      </c>
      <c r="AL67" s="29">
        <v>-11</v>
      </c>
      <c r="AM67">
        <v>1</v>
      </c>
      <c r="AN67" t="s">
        <v>97</v>
      </c>
      <c r="AO67" s="29">
        <v>-1</v>
      </c>
      <c r="AP67">
        <v>1</v>
      </c>
      <c r="AQ67" s="29" t="s">
        <v>97</v>
      </c>
      <c r="AR67">
        <v>-21</v>
      </c>
      <c r="AS67">
        <v>1</v>
      </c>
      <c r="AT67" s="29" t="s">
        <v>97</v>
      </c>
      <c r="AU67" s="29">
        <v>2</v>
      </c>
      <c r="AV67">
        <v>1</v>
      </c>
      <c r="AW67" t="s">
        <v>97</v>
      </c>
      <c r="AX67" s="29">
        <v>4</v>
      </c>
      <c r="AY67">
        <v>1</v>
      </c>
      <c r="AZ67" s="29" t="s">
        <v>97</v>
      </c>
      <c r="BA67">
        <v>-3</v>
      </c>
      <c r="BB67">
        <v>1</v>
      </c>
      <c r="BC67" t="s">
        <v>97</v>
      </c>
      <c r="BD67">
        <v>-6</v>
      </c>
      <c r="BE67">
        <v>1</v>
      </c>
      <c r="BF67" t="s">
        <v>9</v>
      </c>
      <c r="BI67" t="s">
        <v>604</v>
      </c>
      <c r="BJ67">
        <v>3</v>
      </c>
      <c r="BK67">
        <v>1</v>
      </c>
      <c r="BL67" s="29"/>
      <c r="BO67" s="29"/>
      <c r="BP67" s="29"/>
      <c r="BS67" s="29"/>
      <c r="BT67" s="29"/>
      <c r="BW67" s="29"/>
      <c r="BX67" s="29"/>
      <c r="BZ67" s="29"/>
      <c r="CA67" s="29"/>
    </row>
    <row r="68" spans="1:79" x14ac:dyDescent="0.25">
      <c r="A68" t="s">
        <v>82</v>
      </c>
      <c r="B68">
        <v>-9</v>
      </c>
      <c r="C68">
        <v>2</v>
      </c>
      <c r="D68" t="s">
        <v>129</v>
      </c>
      <c r="E68" s="29">
        <v>-12</v>
      </c>
      <c r="F68">
        <v>2</v>
      </c>
      <c r="G68" s="29" t="s">
        <v>82</v>
      </c>
      <c r="H68">
        <v>3</v>
      </c>
      <c r="I68">
        <v>2</v>
      </c>
      <c r="J68" s="29" t="s">
        <v>82</v>
      </c>
      <c r="K68" s="29">
        <v>8</v>
      </c>
      <c r="L68">
        <v>2</v>
      </c>
      <c r="M68" t="s">
        <v>82</v>
      </c>
      <c r="N68" s="29">
        <v>3</v>
      </c>
      <c r="O68">
        <v>2</v>
      </c>
      <c r="P68" s="29" t="s">
        <v>82</v>
      </c>
      <c r="Q68">
        <v>-11</v>
      </c>
      <c r="R68">
        <v>2</v>
      </c>
      <c r="S68" s="29" t="s">
        <v>82</v>
      </c>
      <c r="T68" s="29">
        <v>2</v>
      </c>
      <c r="U68">
        <v>2</v>
      </c>
      <c r="V68" t="s">
        <v>363</v>
      </c>
      <c r="W68" s="29">
        <v>1</v>
      </c>
      <c r="X68">
        <v>2</v>
      </c>
      <c r="Y68" s="29" t="s">
        <v>82</v>
      </c>
      <c r="Z68">
        <v>11</v>
      </c>
      <c r="AA68">
        <v>2</v>
      </c>
      <c r="AB68" s="29" t="s">
        <v>82</v>
      </c>
      <c r="AC68" s="29">
        <v>3</v>
      </c>
      <c r="AD68">
        <v>2</v>
      </c>
      <c r="AE68" t="s">
        <v>82</v>
      </c>
      <c r="AF68" s="29">
        <v>3</v>
      </c>
      <c r="AG68">
        <v>2</v>
      </c>
      <c r="AH68" s="29" t="s">
        <v>82</v>
      </c>
      <c r="AI68">
        <v>-7</v>
      </c>
      <c r="AJ68">
        <v>2</v>
      </c>
      <c r="AK68" s="29" t="s">
        <v>128</v>
      </c>
      <c r="AL68" s="29">
        <v>-11</v>
      </c>
      <c r="AM68">
        <v>2</v>
      </c>
      <c r="AN68" t="s">
        <v>82</v>
      </c>
      <c r="AO68" s="29">
        <v>-1</v>
      </c>
      <c r="AP68">
        <v>2</v>
      </c>
      <c r="AQ68" s="29" t="s">
        <v>82</v>
      </c>
      <c r="AR68">
        <v>-21</v>
      </c>
      <c r="AS68">
        <v>2</v>
      </c>
      <c r="AT68" s="29" t="s">
        <v>82</v>
      </c>
      <c r="AU68" s="29">
        <v>2</v>
      </c>
      <c r="AV68">
        <v>2</v>
      </c>
      <c r="AW68" t="s">
        <v>82</v>
      </c>
      <c r="AX68" s="29">
        <v>4</v>
      </c>
      <c r="AY68">
        <v>2</v>
      </c>
      <c r="AZ68" s="29" t="s">
        <v>82</v>
      </c>
      <c r="BA68">
        <v>-3</v>
      </c>
      <c r="BB68">
        <v>2</v>
      </c>
      <c r="BC68" t="s">
        <v>82</v>
      </c>
      <c r="BD68">
        <v>-6</v>
      </c>
      <c r="BE68">
        <v>2</v>
      </c>
      <c r="BF68" t="s">
        <v>9</v>
      </c>
      <c r="BI68" t="s">
        <v>82</v>
      </c>
      <c r="BJ68">
        <v>3</v>
      </c>
      <c r="BK68">
        <v>2</v>
      </c>
      <c r="BL68" s="29"/>
      <c r="BO68" s="29"/>
      <c r="BP68" s="29"/>
      <c r="BS68" s="29"/>
      <c r="BT68" s="29"/>
      <c r="BW68" s="29"/>
      <c r="BX68" s="29"/>
      <c r="BZ68" s="29"/>
      <c r="CA68" s="29"/>
    </row>
    <row r="69" spans="1:79" x14ac:dyDescent="0.25">
      <c r="A69" t="s">
        <v>77</v>
      </c>
      <c r="B69">
        <v>-9</v>
      </c>
      <c r="C69">
        <v>3</v>
      </c>
      <c r="D69" t="s">
        <v>82</v>
      </c>
      <c r="E69" s="29">
        <v>-12</v>
      </c>
      <c r="F69">
        <v>3</v>
      </c>
      <c r="G69" s="29" t="s">
        <v>77</v>
      </c>
      <c r="H69">
        <v>3</v>
      </c>
      <c r="I69">
        <v>3</v>
      </c>
      <c r="J69" s="29" t="s">
        <v>191</v>
      </c>
      <c r="K69" s="29">
        <v>8</v>
      </c>
      <c r="L69">
        <v>3</v>
      </c>
      <c r="M69" t="s">
        <v>12</v>
      </c>
      <c r="N69" s="29">
        <v>3</v>
      </c>
      <c r="O69">
        <v>3</v>
      </c>
      <c r="P69" s="29" t="s">
        <v>12</v>
      </c>
      <c r="Q69">
        <v>-11</v>
      </c>
      <c r="R69">
        <v>3</v>
      </c>
      <c r="S69" s="29" t="s">
        <v>431</v>
      </c>
      <c r="T69" s="29">
        <v>2</v>
      </c>
      <c r="U69">
        <v>3</v>
      </c>
      <c r="V69" t="s">
        <v>82</v>
      </c>
      <c r="W69" s="29">
        <v>1</v>
      </c>
      <c r="X69">
        <v>3</v>
      </c>
      <c r="Y69" s="29" t="s">
        <v>63</v>
      </c>
      <c r="Z69">
        <v>11</v>
      </c>
      <c r="AA69">
        <v>3</v>
      </c>
      <c r="AB69" s="29" t="s">
        <v>521</v>
      </c>
      <c r="AC69" s="29">
        <v>3</v>
      </c>
      <c r="AD69">
        <v>3</v>
      </c>
      <c r="AE69" t="s">
        <v>63</v>
      </c>
      <c r="AF69" s="29">
        <v>3</v>
      </c>
      <c r="AG69">
        <v>3</v>
      </c>
      <c r="AH69" s="29" t="s">
        <v>63</v>
      </c>
      <c r="AI69">
        <v>-7</v>
      </c>
      <c r="AJ69">
        <v>3</v>
      </c>
      <c r="AK69" s="29" t="s">
        <v>63</v>
      </c>
      <c r="AL69" s="29">
        <v>-11</v>
      </c>
      <c r="AM69">
        <v>3</v>
      </c>
      <c r="AN69" t="s">
        <v>63</v>
      </c>
      <c r="AO69" s="29">
        <v>-1</v>
      </c>
      <c r="AP69">
        <v>3</v>
      </c>
      <c r="AQ69" s="29" t="s">
        <v>63</v>
      </c>
      <c r="AR69">
        <v>-21</v>
      </c>
      <c r="AS69">
        <v>3</v>
      </c>
      <c r="AT69" s="29" t="s">
        <v>63</v>
      </c>
      <c r="AU69" s="29">
        <v>2</v>
      </c>
      <c r="AV69">
        <v>3</v>
      </c>
      <c r="AW69" t="s">
        <v>63</v>
      </c>
      <c r="AX69" s="29">
        <v>4</v>
      </c>
      <c r="AY69">
        <v>3</v>
      </c>
      <c r="AZ69" s="29" t="s">
        <v>63</v>
      </c>
      <c r="BA69">
        <v>-3</v>
      </c>
      <c r="BB69">
        <v>3</v>
      </c>
      <c r="BC69" t="s">
        <v>63</v>
      </c>
      <c r="BD69">
        <v>-6</v>
      </c>
      <c r="BE69">
        <v>3</v>
      </c>
      <c r="BF69" t="s">
        <v>9</v>
      </c>
      <c r="BI69" t="s">
        <v>63</v>
      </c>
      <c r="BJ69">
        <v>3</v>
      </c>
      <c r="BK69">
        <v>3</v>
      </c>
      <c r="BL69" s="29"/>
      <c r="BO69" s="29"/>
      <c r="BP69" s="29"/>
      <c r="BS69" s="29"/>
      <c r="BT69" s="29"/>
      <c r="BW69" s="29"/>
      <c r="BX69" s="29"/>
      <c r="BZ69" s="29"/>
      <c r="CA69" s="29"/>
    </row>
    <row r="70" spans="1:79" x14ac:dyDescent="0.25">
      <c r="A70" t="s">
        <v>12</v>
      </c>
      <c r="B70">
        <v>-9</v>
      </c>
      <c r="C70">
        <v>4</v>
      </c>
      <c r="D70" t="s">
        <v>12</v>
      </c>
      <c r="E70" s="29">
        <v>-12</v>
      </c>
      <c r="F70">
        <v>4</v>
      </c>
      <c r="G70" s="29" t="s">
        <v>12</v>
      </c>
      <c r="H70">
        <v>3</v>
      </c>
      <c r="I70">
        <v>4</v>
      </c>
      <c r="J70" s="29" t="s">
        <v>12</v>
      </c>
      <c r="K70" s="29">
        <v>8</v>
      </c>
      <c r="L70">
        <v>4</v>
      </c>
      <c r="M70" t="s">
        <v>191</v>
      </c>
      <c r="N70" s="29">
        <v>3</v>
      </c>
      <c r="O70">
        <v>4</v>
      </c>
      <c r="P70" s="29" t="s">
        <v>191</v>
      </c>
      <c r="Q70">
        <v>-11</v>
      </c>
      <c r="R70">
        <v>4</v>
      </c>
      <c r="S70" s="29" t="s">
        <v>12</v>
      </c>
      <c r="T70" s="29">
        <v>2</v>
      </c>
      <c r="U70">
        <v>4</v>
      </c>
      <c r="V70" t="s">
        <v>12</v>
      </c>
      <c r="W70" s="29">
        <v>1</v>
      </c>
      <c r="X70">
        <v>4</v>
      </c>
      <c r="Y70" s="29" t="s">
        <v>12</v>
      </c>
      <c r="Z70">
        <v>11</v>
      </c>
      <c r="AA70">
        <v>4</v>
      </c>
      <c r="AB70" s="29" t="s">
        <v>63</v>
      </c>
      <c r="AC70" s="29">
        <v>3</v>
      </c>
      <c r="AD70">
        <v>4</v>
      </c>
      <c r="AE70" t="s">
        <v>12</v>
      </c>
      <c r="AF70" s="29">
        <v>3</v>
      </c>
      <c r="AG70">
        <v>4</v>
      </c>
      <c r="AH70" s="29" t="s">
        <v>12</v>
      </c>
      <c r="AI70">
        <v>-7</v>
      </c>
      <c r="AJ70">
        <v>4</v>
      </c>
      <c r="AK70" s="29" t="s">
        <v>12</v>
      </c>
      <c r="AL70" s="29">
        <v>-11</v>
      </c>
      <c r="AM70">
        <v>4</v>
      </c>
      <c r="AN70" t="s">
        <v>12</v>
      </c>
      <c r="AO70" s="29">
        <v>-1</v>
      </c>
      <c r="AP70">
        <v>4</v>
      </c>
      <c r="AQ70" s="29" t="s">
        <v>12</v>
      </c>
      <c r="AR70">
        <v>-21</v>
      </c>
      <c r="AS70">
        <v>4</v>
      </c>
      <c r="AT70" s="29" t="s">
        <v>12</v>
      </c>
      <c r="AU70" s="29">
        <v>2</v>
      </c>
      <c r="AV70">
        <v>4</v>
      </c>
      <c r="AW70" t="s">
        <v>12</v>
      </c>
      <c r="AX70" s="29">
        <v>4</v>
      </c>
      <c r="AY70">
        <v>4</v>
      </c>
      <c r="AZ70" s="29" t="s">
        <v>12</v>
      </c>
      <c r="BA70">
        <v>-3</v>
      </c>
      <c r="BB70">
        <v>4</v>
      </c>
      <c r="BC70" t="s">
        <v>12</v>
      </c>
      <c r="BD70">
        <v>-6</v>
      </c>
      <c r="BE70">
        <v>4</v>
      </c>
      <c r="BF70">
        <v>0</v>
      </c>
      <c r="BI70" t="s">
        <v>12</v>
      </c>
      <c r="BJ70">
        <v>3</v>
      </c>
      <c r="BK70">
        <v>4</v>
      </c>
      <c r="BL70" s="29"/>
      <c r="BO70" s="29"/>
      <c r="BP70" s="29"/>
      <c r="BS70" s="29"/>
      <c r="BT70" s="29"/>
      <c r="BW70" s="29"/>
      <c r="BX70" s="29"/>
      <c r="BZ70" s="29"/>
      <c r="CA70" s="29"/>
    </row>
    <row r="71" spans="1:79" x14ac:dyDescent="0.25">
      <c r="A71" t="s">
        <v>477</v>
      </c>
      <c r="B71">
        <v>6</v>
      </c>
      <c r="C71">
        <v>1</v>
      </c>
      <c r="D71" t="s">
        <v>477</v>
      </c>
      <c r="E71" s="29">
        <v>4</v>
      </c>
      <c r="F71">
        <v>1</v>
      </c>
      <c r="G71" s="29" t="s">
        <v>484</v>
      </c>
      <c r="H71">
        <v>-3</v>
      </c>
      <c r="I71">
        <v>1</v>
      </c>
      <c r="J71" s="29" t="s">
        <v>363</v>
      </c>
      <c r="K71" s="29">
        <v>12</v>
      </c>
      <c r="L71">
        <v>1</v>
      </c>
      <c r="M71" t="s">
        <v>484</v>
      </c>
      <c r="N71" s="29">
        <v>-7</v>
      </c>
      <c r="O71">
        <v>1</v>
      </c>
      <c r="P71" s="29" t="s">
        <v>484</v>
      </c>
      <c r="Q71">
        <v>-18</v>
      </c>
      <c r="R71">
        <v>1</v>
      </c>
      <c r="S71" s="29" t="s">
        <v>484</v>
      </c>
      <c r="T71" s="29">
        <v>12</v>
      </c>
      <c r="U71">
        <v>1</v>
      </c>
      <c r="V71" t="s">
        <v>484</v>
      </c>
      <c r="W71" s="29">
        <v>-1</v>
      </c>
      <c r="X71">
        <v>1</v>
      </c>
      <c r="Y71" s="29" t="s">
        <v>484</v>
      </c>
      <c r="Z71">
        <v>5</v>
      </c>
      <c r="AA71">
        <v>1</v>
      </c>
      <c r="AB71" s="29" t="s">
        <v>431</v>
      </c>
      <c r="AC71" s="29">
        <v>15</v>
      </c>
      <c r="AD71">
        <v>1</v>
      </c>
      <c r="AE71" t="s">
        <v>484</v>
      </c>
      <c r="AF71" s="29">
        <v>1</v>
      </c>
      <c r="AG71">
        <v>1</v>
      </c>
      <c r="AH71" s="29" t="s">
        <v>484</v>
      </c>
      <c r="AI71">
        <v>7</v>
      </c>
      <c r="AJ71">
        <v>1</v>
      </c>
      <c r="AK71" s="29" t="s">
        <v>484</v>
      </c>
      <c r="AL71" s="29">
        <v>-9</v>
      </c>
      <c r="AM71">
        <v>1</v>
      </c>
      <c r="AN71" t="s">
        <v>484</v>
      </c>
      <c r="AO71" s="29">
        <v>3</v>
      </c>
      <c r="AP71">
        <v>1</v>
      </c>
      <c r="AQ71" s="29" t="s">
        <v>484</v>
      </c>
      <c r="AR71">
        <v>-1</v>
      </c>
      <c r="AS71">
        <v>1</v>
      </c>
      <c r="AT71" s="29" t="s">
        <v>604</v>
      </c>
      <c r="AU71" s="29">
        <v>-15</v>
      </c>
      <c r="AV71">
        <v>1</v>
      </c>
      <c r="AW71" t="s">
        <v>130</v>
      </c>
      <c r="AX71" s="29">
        <v>-24</v>
      </c>
      <c r="AY71">
        <v>1</v>
      </c>
      <c r="AZ71" s="29" t="s">
        <v>484</v>
      </c>
      <c r="BA71">
        <v>8</v>
      </c>
      <c r="BB71">
        <v>1</v>
      </c>
      <c r="BC71" t="s">
        <v>460</v>
      </c>
      <c r="BD71">
        <v>7</v>
      </c>
      <c r="BE71">
        <v>1</v>
      </c>
      <c r="BF71" t="s">
        <v>9</v>
      </c>
      <c r="BI71" t="s">
        <v>460</v>
      </c>
      <c r="BJ71">
        <v>-2</v>
      </c>
      <c r="BK71">
        <v>1</v>
      </c>
      <c r="BL71" s="29"/>
      <c r="BO71" s="29"/>
      <c r="BP71" s="29"/>
      <c r="BS71" s="29"/>
      <c r="BT71" s="29"/>
      <c r="BW71" s="29"/>
      <c r="BX71" s="29"/>
      <c r="BZ71" s="29"/>
      <c r="CA71" s="29"/>
    </row>
    <row r="72" spans="1:79" x14ac:dyDescent="0.25">
      <c r="A72" t="s">
        <v>63</v>
      </c>
      <c r="B72">
        <v>6</v>
      </c>
      <c r="C72">
        <v>2</v>
      </c>
      <c r="D72" t="s">
        <v>63</v>
      </c>
      <c r="E72" s="29">
        <v>4</v>
      </c>
      <c r="F72">
        <v>2</v>
      </c>
      <c r="G72" s="29" t="s">
        <v>63</v>
      </c>
      <c r="H72">
        <v>-3</v>
      </c>
      <c r="I72">
        <v>2</v>
      </c>
      <c r="J72" s="29" t="s">
        <v>484</v>
      </c>
      <c r="K72" s="29">
        <v>12</v>
      </c>
      <c r="L72">
        <v>2</v>
      </c>
      <c r="M72" t="s">
        <v>63</v>
      </c>
      <c r="N72" s="29">
        <v>-7</v>
      </c>
      <c r="O72">
        <v>2</v>
      </c>
      <c r="P72" s="29" t="s">
        <v>63</v>
      </c>
      <c r="Q72">
        <v>-18</v>
      </c>
      <c r="R72">
        <v>2</v>
      </c>
      <c r="S72" s="29" t="s">
        <v>63</v>
      </c>
      <c r="T72" s="29">
        <v>12</v>
      </c>
      <c r="U72">
        <v>2</v>
      </c>
      <c r="V72" t="s">
        <v>63</v>
      </c>
      <c r="W72" s="29">
        <v>-1</v>
      </c>
      <c r="X72">
        <v>2</v>
      </c>
      <c r="Y72" s="29" t="s">
        <v>562</v>
      </c>
      <c r="Z72">
        <v>5</v>
      </c>
      <c r="AA72">
        <v>2</v>
      </c>
      <c r="AB72" s="29" t="s">
        <v>382</v>
      </c>
      <c r="AC72" s="29">
        <v>15</v>
      </c>
      <c r="AD72">
        <v>2</v>
      </c>
      <c r="AE72" t="s">
        <v>521</v>
      </c>
      <c r="AF72" s="29">
        <v>1</v>
      </c>
      <c r="AG72">
        <v>2</v>
      </c>
      <c r="AH72" s="29" t="s">
        <v>604</v>
      </c>
      <c r="AI72">
        <v>7</v>
      </c>
      <c r="AJ72">
        <v>2</v>
      </c>
      <c r="AK72" s="29" t="s">
        <v>431</v>
      </c>
      <c r="AL72" s="29">
        <v>-9</v>
      </c>
      <c r="AM72">
        <v>2</v>
      </c>
      <c r="AN72" t="s">
        <v>562</v>
      </c>
      <c r="AO72" s="29">
        <v>3</v>
      </c>
      <c r="AP72">
        <v>2</v>
      </c>
      <c r="AQ72" s="29" t="s">
        <v>562</v>
      </c>
      <c r="AR72">
        <v>-1</v>
      </c>
      <c r="AS72">
        <v>2</v>
      </c>
      <c r="AT72" s="29" t="s">
        <v>562</v>
      </c>
      <c r="AU72" s="29">
        <v>-15</v>
      </c>
      <c r="AV72">
        <v>2</v>
      </c>
      <c r="AW72" t="s">
        <v>562</v>
      </c>
      <c r="AX72" s="29">
        <v>-24</v>
      </c>
      <c r="AY72">
        <v>2</v>
      </c>
      <c r="AZ72" s="29" t="s">
        <v>604</v>
      </c>
      <c r="BA72">
        <v>8</v>
      </c>
      <c r="BB72">
        <v>2</v>
      </c>
      <c r="BC72" t="s">
        <v>562</v>
      </c>
      <c r="BD72">
        <v>7</v>
      </c>
      <c r="BE72">
        <v>2</v>
      </c>
      <c r="BF72" t="s">
        <v>9</v>
      </c>
      <c r="BI72" t="s">
        <v>562</v>
      </c>
      <c r="BJ72">
        <v>-2</v>
      </c>
      <c r="BK72">
        <v>2</v>
      </c>
      <c r="BL72" s="29"/>
      <c r="BO72" s="29"/>
      <c r="BP72" s="29"/>
      <c r="BS72" s="29"/>
      <c r="BT72" s="29"/>
      <c r="BW72" s="29"/>
      <c r="BX72" s="29"/>
      <c r="BZ72" s="29"/>
      <c r="CA72" s="29"/>
    </row>
    <row r="73" spans="1:79" x14ac:dyDescent="0.25">
      <c r="A73" t="s">
        <v>562</v>
      </c>
      <c r="B73">
        <v>6</v>
      </c>
      <c r="C73">
        <v>4</v>
      </c>
      <c r="D73" t="s">
        <v>604</v>
      </c>
      <c r="E73" s="29">
        <v>4</v>
      </c>
      <c r="F73">
        <v>4</v>
      </c>
      <c r="G73" s="29" t="s">
        <v>562</v>
      </c>
      <c r="H73">
        <v>-3</v>
      </c>
      <c r="I73">
        <v>4</v>
      </c>
      <c r="J73" s="29" t="s">
        <v>562</v>
      </c>
      <c r="K73" s="29">
        <v>12</v>
      </c>
      <c r="L73">
        <v>4</v>
      </c>
      <c r="M73" t="s">
        <v>562</v>
      </c>
      <c r="N73" s="29">
        <v>-7</v>
      </c>
      <c r="O73">
        <v>4</v>
      </c>
      <c r="P73" s="29" t="s">
        <v>562</v>
      </c>
      <c r="Q73">
        <v>-18</v>
      </c>
      <c r="R73">
        <v>4</v>
      </c>
      <c r="S73" s="29" t="s">
        <v>191</v>
      </c>
      <c r="T73" s="29">
        <v>12</v>
      </c>
      <c r="U73">
        <v>4</v>
      </c>
      <c r="V73" t="s">
        <v>191</v>
      </c>
      <c r="W73" s="29">
        <v>-1</v>
      </c>
      <c r="X73">
        <v>4</v>
      </c>
      <c r="Y73" s="29" t="s">
        <v>191</v>
      </c>
      <c r="Z73">
        <v>5</v>
      </c>
      <c r="AA73">
        <v>4</v>
      </c>
      <c r="AB73" s="29" t="s">
        <v>191</v>
      </c>
      <c r="AC73" s="29">
        <v>15</v>
      </c>
      <c r="AD73">
        <v>4</v>
      </c>
      <c r="AE73" t="s">
        <v>604</v>
      </c>
      <c r="AF73" s="29">
        <v>1</v>
      </c>
      <c r="AG73">
        <v>4</v>
      </c>
      <c r="AH73" s="29" t="s">
        <v>191</v>
      </c>
      <c r="AI73">
        <v>7</v>
      </c>
      <c r="AJ73">
        <v>4</v>
      </c>
      <c r="AK73" s="29" t="s">
        <v>191</v>
      </c>
      <c r="AL73" s="29">
        <v>-9</v>
      </c>
      <c r="AM73">
        <v>4</v>
      </c>
      <c r="AN73" t="s">
        <v>191</v>
      </c>
      <c r="AO73" s="29">
        <v>3</v>
      </c>
      <c r="AP73">
        <v>4</v>
      </c>
      <c r="AQ73" s="29" t="s">
        <v>191</v>
      </c>
      <c r="AR73">
        <v>-1</v>
      </c>
      <c r="AS73">
        <v>4</v>
      </c>
      <c r="AT73" s="29" t="s">
        <v>191</v>
      </c>
      <c r="AU73" s="29">
        <v>-15</v>
      </c>
      <c r="AV73">
        <v>4</v>
      </c>
      <c r="AW73" t="s">
        <v>191</v>
      </c>
      <c r="AX73" s="29">
        <v>-24</v>
      </c>
      <c r="AY73">
        <v>3</v>
      </c>
      <c r="AZ73" s="29" t="s">
        <v>191</v>
      </c>
      <c r="BA73">
        <v>8</v>
      </c>
      <c r="BB73">
        <v>4</v>
      </c>
      <c r="BC73" t="s">
        <v>191</v>
      </c>
      <c r="BD73">
        <v>7</v>
      </c>
      <c r="BE73">
        <v>4</v>
      </c>
      <c r="BF73">
        <v>0</v>
      </c>
      <c r="BI73" t="s">
        <v>191</v>
      </c>
      <c r="BJ73">
        <v>-2</v>
      </c>
      <c r="BK73">
        <v>4</v>
      </c>
      <c r="BL73" s="29"/>
      <c r="BO73" s="29"/>
      <c r="BP73" s="29"/>
      <c r="BS73" s="29"/>
      <c r="BT73" s="29"/>
      <c r="BW73" s="29"/>
      <c r="BX73" s="29"/>
      <c r="BZ73" s="29"/>
      <c r="CA73" s="29"/>
    </row>
    <row r="74" spans="1:79" x14ac:dyDescent="0.25">
      <c r="A74" t="s">
        <v>484</v>
      </c>
      <c r="B74">
        <v>2</v>
      </c>
      <c r="C74">
        <v>1</v>
      </c>
      <c r="D74" t="s">
        <v>484</v>
      </c>
      <c r="E74" s="29">
        <v>1</v>
      </c>
      <c r="F74">
        <v>1</v>
      </c>
      <c r="G74" s="29" t="s">
        <v>128</v>
      </c>
      <c r="H74">
        <v>12</v>
      </c>
      <c r="I74">
        <v>1</v>
      </c>
      <c r="J74" s="29" t="s">
        <v>97</v>
      </c>
      <c r="K74" s="29">
        <v>2</v>
      </c>
      <c r="L74">
        <v>1</v>
      </c>
      <c r="M74" t="s">
        <v>431</v>
      </c>
      <c r="N74" s="29">
        <v>13</v>
      </c>
      <c r="O74">
        <v>1</v>
      </c>
      <c r="P74" s="29" t="s">
        <v>477</v>
      </c>
      <c r="Q74">
        <v>-4</v>
      </c>
      <c r="R74">
        <v>1</v>
      </c>
      <c r="S74" s="29" t="s">
        <v>477</v>
      </c>
      <c r="T74" s="29">
        <v>14</v>
      </c>
      <c r="U74">
        <v>1</v>
      </c>
      <c r="V74" t="s">
        <v>97</v>
      </c>
      <c r="W74" s="29">
        <v>-4</v>
      </c>
      <c r="X74">
        <v>1</v>
      </c>
      <c r="Y74" s="29" t="s">
        <v>97</v>
      </c>
      <c r="Z74">
        <v>13</v>
      </c>
      <c r="AA74">
        <v>1</v>
      </c>
      <c r="AB74" s="29" t="s">
        <v>477</v>
      </c>
      <c r="AC74" s="29">
        <v>3</v>
      </c>
      <c r="AD74">
        <v>1</v>
      </c>
      <c r="AE74" t="s">
        <v>477</v>
      </c>
      <c r="AF74" s="29">
        <v>20</v>
      </c>
      <c r="AG74">
        <v>1</v>
      </c>
      <c r="AH74" s="29" t="s">
        <v>477</v>
      </c>
      <c r="AI74">
        <v>-1</v>
      </c>
      <c r="AJ74">
        <v>1</v>
      </c>
      <c r="AK74" s="29" t="s">
        <v>477</v>
      </c>
      <c r="AL74" s="29">
        <v>6</v>
      </c>
      <c r="AM74">
        <v>1</v>
      </c>
      <c r="AN74" t="s">
        <v>477</v>
      </c>
      <c r="AO74" s="29">
        <v>-5</v>
      </c>
      <c r="AP74">
        <v>1</v>
      </c>
      <c r="AQ74" s="29" t="s">
        <v>552</v>
      </c>
      <c r="AR74">
        <v>-2</v>
      </c>
      <c r="AS74">
        <v>1</v>
      </c>
      <c r="AT74" s="29" t="s">
        <v>477</v>
      </c>
      <c r="AU74" s="29">
        <v>13</v>
      </c>
      <c r="AV74">
        <v>1</v>
      </c>
      <c r="AW74" t="s">
        <v>460</v>
      </c>
      <c r="AX74" s="29">
        <v>-10</v>
      </c>
      <c r="AY74">
        <v>1</v>
      </c>
      <c r="AZ74" s="29" t="s">
        <v>477</v>
      </c>
      <c r="BA74">
        <v>9</v>
      </c>
      <c r="BB74">
        <v>1</v>
      </c>
      <c r="BC74" t="s">
        <v>484</v>
      </c>
      <c r="BD74">
        <v>-1</v>
      </c>
      <c r="BE74">
        <v>1</v>
      </c>
      <c r="BF74" t="s">
        <v>9</v>
      </c>
      <c r="BI74" t="s">
        <v>484</v>
      </c>
      <c r="BJ74">
        <v>0</v>
      </c>
      <c r="BK74">
        <v>1</v>
      </c>
      <c r="BL74" s="29"/>
      <c r="BO74" s="29"/>
      <c r="BP74" s="29"/>
      <c r="BS74" s="29"/>
      <c r="BT74" s="29"/>
      <c r="BW74" s="29"/>
      <c r="BX74" s="29"/>
      <c r="BZ74" s="29"/>
      <c r="CA74" s="29"/>
    </row>
    <row r="75" spans="1:79" x14ac:dyDescent="0.25">
      <c r="A75" t="s">
        <v>552</v>
      </c>
      <c r="B75">
        <v>2</v>
      </c>
      <c r="C75">
        <v>2</v>
      </c>
      <c r="D75" t="s">
        <v>552</v>
      </c>
      <c r="E75" s="29">
        <v>1</v>
      </c>
      <c r="F75">
        <v>2</v>
      </c>
      <c r="G75" s="29" t="s">
        <v>552</v>
      </c>
      <c r="H75">
        <v>12</v>
      </c>
      <c r="I75">
        <v>2</v>
      </c>
      <c r="J75" s="29" t="s">
        <v>552</v>
      </c>
      <c r="K75" s="29">
        <v>2</v>
      </c>
      <c r="L75">
        <v>2</v>
      </c>
      <c r="M75" t="s">
        <v>552</v>
      </c>
      <c r="N75" s="29">
        <v>13</v>
      </c>
      <c r="O75">
        <v>2</v>
      </c>
      <c r="P75" s="29" t="s">
        <v>552</v>
      </c>
      <c r="Q75">
        <v>-4</v>
      </c>
      <c r="R75">
        <v>2</v>
      </c>
      <c r="S75" s="29" t="s">
        <v>552</v>
      </c>
      <c r="T75" s="29">
        <v>14</v>
      </c>
      <c r="U75">
        <v>2</v>
      </c>
      <c r="V75" t="s">
        <v>552</v>
      </c>
      <c r="W75" s="29">
        <v>-4</v>
      </c>
      <c r="X75">
        <v>2</v>
      </c>
      <c r="Y75" s="29" t="s">
        <v>552</v>
      </c>
      <c r="Z75">
        <v>13</v>
      </c>
      <c r="AA75">
        <v>2</v>
      </c>
      <c r="AB75" s="29" t="s">
        <v>552</v>
      </c>
      <c r="AC75" s="29">
        <v>3</v>
      </c>
      <c r="AD75">
        <v>2</v>
      </c>
      <c r="AE75" t="s">
        <v>552</v>
      </c>
      <c r="AF75" s="29">
        <v>20</v>
      </c>
      <c r="AG75">
        <v>2</v>
      </c>
      <c r="AH75" s="29" t="s">
        <v>552</v>
      </c>
      <c r="AI75">
        <v>-1</v>
      </c>
      <c r="AJ75">
        <v>2</v>
      </c>
      <c r="AK75" s="29" t="s">
        <v>552</v>
      </c>
      <c r="AL75" s="29">
        <v>6</v>
      </c>
      <c r="AM75">
        <v>2</v>
      </c>
      <c r="AN75" t="s">
        <v>552</v>
      </c>
      <c r="AO75" s="29">
        <v>-5</v>
      </c>
      <c r="AP75">
        <v>2</v>
      </c>
      <c r="AQ75" s="29" t="s">
        <v>596</v>
      </c>
      <c r="AR75">
        <v>-2</v>
      </c>
      <c r="AS75">
        <v>2</v>
      </c>
      <c r="AT75" s="29" t="s">
        <v>552</v>
      </c>
      <c r="AU75" s="29">
        <v>13</v>
      </c>
      <c r="AV75">
        <v>2</v>
      </c>
      <c r="AW75" t="s">
        <v>552</v>
      </c>
      <c r="AX75" s="29">
        <v>-10</v>
      </c>
      <c r="AY75">
        <v>2</v>
      </c>
      <c r="AZ75" s="29" t="s">
        <v>552</v>
      </c>
      <c r="BA75">
        <v>9</v>
      </c>
      <c r="BB75">
        <v>2</v>
      </c>
      <c r="BC75" t="s">
        <v>552</v>
      </c>
      <c r="BD75">
        <v>-1</v>
      </c>
      <c r="BE75">
        <v>2</v>
      </c>
      <c r="BF75" t="s">
        <v>9</v>
      </c>
      <c r="BI75" t="s">
        <v>552</v>
      </c>
      <c r="BJ75">
        <v>0</v>
      </c>
      <c r="BK75">
        <v>2</v>
      </c>
      <c r="BL75" s="29"/>
      <c r="BO75" s="29"/>
      <c r="BP75" s="29"/>
      <c r="BS75" s="29"/>
      <c r="BT75" s="29"/>
      <c r="BW75" s="29"/>
      <c r="BX75" s="29"/>
      <c r="BZ75" s="29"/>
      <c r="CA75" s="29"/>
    </row>
    <row r="76" spans="1:79" x14ac:dyDescent="0.25">
      <c r="A76" t="s">
        <v>296</v>
      </c>
      <c r="B76">
        <v>2</v>
      </c>
      <c r="C76">
        <v>4</v>
      </c>
      <c r="D76" t="s">
        <v>296</v>
      </c>
      <c r="E76" s="29">
        <v>1</v>
      </c>
      <c r="F76">
        <v>4</v>
      </c>
      <c r="G76" s="29" t="s">
        <v>296</v>
      </c>
      <c r="H76">
        <v>12</v>
      </c>
      <c r="I76">
        <v>4</v>
      </c>
      <c r="J76" s="29" t="s">
        <v>296</v>
      </c>
      <c r="K76" s="29">
        <v>2</v>
      </c>
      <c r="L76">
        <v>4</v>
      </c>
      <c r="M76" t="s">
        <v>296</v>
      </c>
      <c r="N76" s="29">
        <v>13</v>
      </c>
      <c r="O76">
        <v>4</v>
      </c>
      <c r="P76" s="29" t="s">
        <v>296</v>
      </c>
      <c r="Q76">
        <v>-4</v>
      </c>
      <c r="R76">
        <v>4</v>
      </c>
      <c r="S76" s="29" t="s">
        <v>296</v>
      </c>
      <c r="T76" s="29">
        <v>14</v>
      </c>
      <c r="U76">
        <v>4</v>
      </c>
      <c r="V76" t="s">
        <v>296</v>
      </c>
      <c r="W76" s="29">
        <v>-4</v>
      </c>
      <c r="X76">
        <v>4</v>
      </c>
      <c r="Y76" s="29" t="s">
        <v>296</v>
      </c>
      <c r="Z76">
        <v>13</v>
      </c>
      <c r="AA76">
        <v>4</v>
      </c>
      <c r="AB76" s="29" t="s">
        <v>296</v>
      </c>
      <c r="AC76" s="29">
        <v>3</v>
      </c>
      <c r="AD76">
        <v>4</v>
      </c>
      <c r="AE76" t="s">
        <v>296</v>
      </c>
      <c r="AF76" s="29">
        <v>20</v>
      </c>
      <c r="AG76">
        <v>4</v>
      </c>
      <c r="AH76" s="29" t="s">
        <v>296</v>
      </c>
      <c r="AI76">
        <v>-1</v>
      </c>
      <c r="AJ76">
        <v>4</v>
      </c>
      <c r="AK76" s="29" t="s">
        <v>296</v>
      </c>
      <c r="AL76" s="29">
        <v>6</v>
      </c>
      <c r="AM76">
        <v>4</v>
      </c>
      <c r="AN76" t="s">
        <v>296</v>
      </c>
      <c r="AO76" s="29">
        <v>-5</v>
      </c>
      <c r="AP76">
        <v>4</v>
      </c>
      <c r="AQ76" s="29" t="s">
        <v>296</v>
      </c>
      <c r="AR76">
        <v>-2</v>
      </c>
      <c r="AS76">
        <v>4</v>
      </c>
      <c r="AT76" s="29" t="s">
        <v>296</v>
      </c>
      <c r="AU76" s="29">
        <v>13</v>
      </c>
      <c r="AV76">
        <v>4</v>
      </c>
      <c r="AW76" t="s">
        <v>296</v>
      </c>
      <c r="AX76" s="29">
        <v>-10</v>
      </c>
      <c r="AY76">
        <v>3</v>
      </c>
      <c r="AZ76" s="29" t="s">
        <v>296</v>
      </c>
      <c r="BA76">
        <v>9</v>
      </c>
      <c r="BB76">
        <v>4</v>
      </c>
      <c r="BC76" t="s">
        <v>296</v>
      </c>
      <c r="BD76">
        <v>-1</v>
      </c>
      <c r="BE76">
        <v>4</v>
      </c>
      <c r="BF76">
        <v>0</v>
      </c>
      <c r="BI76" t="s">
        <v>296</v>
      </c>
      <c r="BJ76">
        <v>0</v>
      </c>
      <c r="BK76">
        <v>4</v>
      </c>
      <c r="BL76" s="29"/>
      <c r="BO76" s="29"/>
      <c r="BP76" s="29"/>
      <c r="BS76" s="29"/>
      <c r="BT76" s="29"/>
      <c r="BW76" s="29"/>
      <c r="BX76" s="29"/>
      <c r="BZ76" s="29"/>
      <c r="CA76" s="29"/>
    </row>
    <row r="77" spans="1:79" x14ac:dyDescent="0.25">
      <c r="A77" t="s">
        <v>602</v>
      </c>
      <c r="B77">
        <v>10</v>
      </c>
      <c r="C77">
        <v>1</v>
      </c>
      <c r="D77" t="s">
        <v>602</v>
      </c>
      <c r="E77" s="29">
        <v>14</v>
      </c>
      <c r="F77">
        <v>1</v>
      </c>
      <c r="G77" s="29" t="s">
        <v>602</v>
      </c>
      <c r="H77">
        <v>-3</v>
      </c>
      <c r="I77">
        <v>1</v>
      </c>
      <c r="J77" s="29" t="s">
        <v>602</v>
      </c>
      <c r="K77" s="29">
        <v>4</v>
      </c>
      <c r="L77">
        <v>1</v>
      </c>
      <c r="M77" t="s">
        <v>602</v>
      </c>
      <c r="N77" s="29">
        <v>12</v>
      </c>
      <c r="O77">
        <v>1</v>
      </c>
      <c r="P77" s="29" t="s">
        <v>602</v>
      </c>
      <c r="Q77">
        <v>14</v>
      </c>
      <c r="R77">
        <v>1</v>
      </c>
      <c r="S77" s="29" t="s">
        <v>602</v>
      </c>
      <c r="T77" s="29">
        <v>1</v>
      </c>
      <c r="U77">
        <v>1</v>
      </c>
      <c r="V77" t="s">
        <v>602</v>
      </c>
      <c r="W77" s="29">
        <v>13</v>
      </c>
      <c r="X77">
        <v>1</v>
      </c>
      <c r="Y77" s="29" t="s">
        <v>602</v>
      </c>
      <c r="Z77">
        <v>-1</v>
      </c>
      <c r="AA77">
        <v>1</v>
      </c>
      <c r="AB77" s="29" t="s">
        <v>602</v>
      </c>
      <c r="AC77" s="29">
        <v>-6</v>
      </c>
      <c r="AD77">
        <v>1</v>
      </c>
      <c r="AE77" t="s">
        <v>602</v>
      </c>
      <c r="AF77" s="29">
        <v>7</v>
      </c>
      <c r="AG77">
        <v>1</v>
      </c>
      <c r="AH77" s="29" t="s">
        <v>602</v>
      </c>
      <c r="AI77">
        <v>9</v>
      </c>
      <c r="AJ77">
        <v>1</v>
      </c>
      <c r="AK77" s="29" t="s">
        <v>602</v>
      </c>
      <c r="AL77" s="29">
        <v>-4</v>
      </c>
      <c r="AM77">
        <v>1</v>
      </c>
      <c r="AN77" t="s">
        <v>602</v>
      </c>
      <c r="AO77" s="29">
        <v>21</v>
      </c>
      <c r="AP77">
        <v>1</v>
      </c>
      <c r="AQ77" s="29" t="s">
        <v>602</v>
      </c>
      <c r="AR77">
        <v>-10</v>
      </c>
      <c r="AS77">
        <v>1</v>
      </c>
      <c r="AT77" s="29" t="s">
        <v>602</v>
      </c>
      <c r="AU77" s="29">
        <v>-6</v>
      </c>
      <c r="AV77">
        <v>1</v>
      </c>
      <c r="AW77" t="s">
        <v>602</v>
      </c>
      <c r="AX77" s="29">
        <v>17</v>
      </c>
      <c r="AY77">
        <v>1</v>
      </c>
      <c r="AZ77" s="29" t="s">
        <v>602</v>
      </c>
      <c r="BA77">
        <v>-1</v>
      </c>
      <c r="BB77">
        <v>1</v>
      </c>
      <c r="BC77" t="s">
        <v>602</v>
      </c>
      <c r="BD77">
        <v>4</v>
      </c>
      <c r="BE77">
        <v>1</v>
      </c>
      <c r="BF77" t="s">
        <v>9</v>
      </c>
      <c r="BI77" t="s">
        <v>602</v>
      </c>
      <c r="BJ77">
        <v>-3</v>
      </c>
      <c r="BK77">
        <v>1</v>
      </c>
      <c r="BL77" s="29"/>
      <c r="BO77" s="29"/>
      <c r="BP77" s="29"/>
      <c r="BS77" s="29"/>
      <c r="BT77" s="29"/>
      <c r="BW77" s="29"/>
      <c r="BX77" s="29"/>
      <c r="BZ77" s="29"/>
      <c r="CA77" s="29"/>
    </row>
    <row r="78" spans="1:79" x14ac:dyDescent="0.25">
      <c r="A78" t="s">
        <v>69</v>
      </c>
      <c r="B78">
        <v>10</v>
      </c>
      <c r="C78">
        <v>4</v>
      </c>
      <c r="D78" t="s">
        <v>69</v>
      </c>
      <c r="E78" s="29">
        <v>14</v>
      </c>
      <c r="F78">
        <v>4</v>
      </c>
      <c r="G78" s="29" t="s">
        <v>69</v>
      </c>
      <c r="H78">
        <v>-3</v>
      </c>
      <c r="I78">
        <v>4</v>
      </c>
      <c r="J78" s="29" t="s">
        <v>69</v>
      </c>
      <c r="K78" s="29">
        <v>4</v>
      </c>
      <c r="L78">
        <v>4</v>
      </c>
      <c r="M78" t="s">
        <v>69</v>
      </c>
      <c r="N78" s="29">
        <v>12</v>
      </c>
      <c r="O78">
        <v>4</v>
      </c>
      <c r="P78" s="29" t="s">
        <v>69</v>
      </c>
      <c r="Q78">
        <v>14</v>
      </c>
      <c r="R78">
        <v>4</v>
      </c>
      <c r="S78" s="29" t="s">
        <v>69</v>
      </c>
      <c r="T78" s="29">
        <v>1</v>
      </c>
      <c r="U78">
        <v>4</v>
      </c>
      <c r="V78" t="s">
        <v>69</v>
      </c>
      <c r="W78" s="29">
        <v>13</v>
      </c>
      <c r="X78">
        <v>4</v>
      </c>
      <c r="Y78" s="29" t="s">
        <v>69</v>
      </c>
      <c r="Z78">
        <v>-1</v>
      </c>
      <c r="AA78">
        <v>4</v>
      </c>
      <c r="AB78" s="29" t="s">
        <v>69</v>
      </c>
      <c r="AC78" s="29">
        <v>-6</v>
      </c>
      <c r="AD78">
        <v>4</v>
      </c>
      <c r="AE78" t="s">
        <v>69</v>
      </c>
      <c r="AF78" s="29">
        <v>7</v>
      </c>
      <c r="AG78">
        <v>4</v>
      </c>
      <c r="AH78" s="29" t="s">
        <v>69</v>
      </c>
      <c r="AI78">
        <v>9</v>
      </c>
      <c r="AJ78">
        <v>4</v>
      </c>
      <c r="AK78" s="29" t="s">
        <v>69</v>
      </c>
      <c r="AL78" s="29">
        <v>-4</v>
      </c>
      <c r="AM78">
        <v>4</v>
      </c>
      <c r="AN78" t="s">
        <v>69</v>
      </c>
      <c r="AO78" s="29">
        <v>21</v>
      </c>
      <c r="AP78">
        <v>4</v>
      </c>
      <c r="AQ78" s="29" t="s">
        <v>69</v>
      </c>
      <c r="AR78">
        <v>-10</v>
      </c>
      <c r="AS78">
        <v>4</v>
      </c>
      <c r="AT78" s="29" t="s">
        <v>69</v>
      </c>
      <c r="AU78" s="29">
        <v>-6</v>
      </c>
      <c r="AV78">
        <v>4</v>
      </c>
      <c r="AW78" t="s">
        <v>69</v>
      </c>
      <c r="AX78" s="29">
        <v>17</v>
      </c>
      <c r="AY78">
        <v>2</v>
      </c>
      <c r="AZ78" s="29" t="s">
        <v>69</v>
      </c>
      <c r="BA78">
        <v>-1</v>
      </c>
      <c r="BB78">
        <v>4</v>
      </c>
      <c r="BC78" t="s">
        <v>69</v>
      </c>
      <c r="BD78">
        <v>4</v>
      </c>
      <c r="BE78">
        <v>4</v>
      </c>
      <c r="BF78">
        <v>0</v>
      </c>
      <c r="BI78" t="s">
        <v>69</v>
      </c>
      <c r="BJ78">
        <v>-3</v>
      </c>
      <c r="BK78">
        <v>4</v>
      </c>
      <c r="BL78" s="29"/>
      <c r="BO78" s="29"/>
      <c r="BP78" s="29"/>
      <c r="BS78" s="29"/>
      <c r="BT78" s="29"/>
      <c r="BW78" s="29"/>
      <c r="BX78" s="29"/>
      <c r="BZ78" s="29"/>
      <c r="CA78" s="29"/>
    </row>
    <row r="79" spans="1:79" x14ac:dyDescent="0.25">
      <c r="A79" t="s">
        <v>19</v>
      </c>
      <c r="B79">
        <v>5</v>
      </c>
      <c r="C79">
        <v>1</v>
      </c>
      <c r="D79" t="s">
        <v>40</v>
      </c>
      <c r="E79" s="29">
        <v>0</v>
      </c>
      <c r="F79">
        <v>1</v>
      </c>
      <c r="G79" s="29" t="s">
        <v>519</v>
      </c>
      <c r="H79">
        <v>-14</v>
      </c>
      <c r="I79">
        <v>1</v>
      </c>
      <c r="J79" s="29" t="s">
        <v>519</v>
      </c>
      <c r="K79" s="29">
        <v>-4</v>
      </c>
      <c r="L79">
        <v>1</v>
      </c>
      <c r="M79" t="s">
        <v>519</v>
      </c>
      <c r="N79" s="29">
        <v>-16</v>
      </c>
      <c r="O79">
        <v>1</v>
      </c>
      <c r="P79" s="29" t="s">
        <v>519</v>
      </c>
      <c r="Q79">
        <v>-17</v>
      </c>
      <c r="R79">
        <v>1</v>
      </c>
      <c r="S79" s="29" t="s">
        <v>606</v>
      </c>
      <c r="T79" s="29">
        <v>20</v>
      </c>
      <c r="U79">
        <v>1</v>
      </c>
      <c r="V79" t="s">
        <v>390</v>
      </c>
      <c r="W79" s="29">
        <v>14</v>
      </c>
      <c r="X79">
        <v>1</v>
      </c>
      <c r="Y79" s="29" t="s">
        <v>390</v>
      </c>
      <c r="Z79">
        <v>1</v>
      </c>
      <c r="AA79">
        <v>1</v>
      </c>
      <c r="AB79" s="29" t="s">
        <v>390</v>
      </c>
      <c r="AC79" s="29">
        <v>-25</v>
      </c>
      <c r="AD79">
        <v>1</v>
      </c>
      <c r="AE79" t="s">
        <v>390</v>
      </c>
      <c r="AF79" s="29">
        <v>-22</v>
      </c>
      <c r="AG79">
        <v>1</v>
      </c>
      <c r="AH79" s="29" t="s">
        <v>519</v>
      </c>
      <c r="AI79">
        <v>-19</v>
      </c>
      <c r="AJ79">
        <v>1</v>
      </c>
      <c r="AK79" s="29" t="s">
        <v>519</v>
      </c>
      <c r="AL79" s="29">
        <v>-9</v>
      </c>
      <c r="AM79">
        <v>1</v>
      </c>
      <c r="AN79" t="s">
        <v>568</v>
      </c>
      <c r="AO79" s="29">
        <v>10</v>
      </c>
      <c r="AP79">
        <v>1</v>
      </c>
      <c r="AQ79" s="29" t="s">
        <v>606</v>
      </c>
      <c r="AR79">
        <v>-5</v>
      </c>
      <c r="AS79">
        <v>1</v>
      </c>
      <c r="AT79" s="29" t="s">
        <v>519</v>
      </c>
      <c r="AU79" s="29">
        <v>16</v>
      </c>
      <c r="AV79">
        <v>1</v>
      </c>
      <c r="AW79" t="s">
        <v>572</v>
      </c>
      <c r="AX79" s="29">
        <v>-1</v>
      </c>
      <c r="AY79">
        <v>1</v>
      </c>
      <c r="AZ79" s="29" t="s">
        <v>519</v>
      </c>
      <c r="BA79">
        <v>-9</v>
      </c>
      <c r="BB79">
        <v>1</v>
      </c>
      <c r="BC79" s="29"/>
      <c r="BD79" s="29"/>
      <c r="BE79">
        <v>1</v>
      </c>
      <c r="BF79" s="29"/>
      <c r="BG79" s="29"/>
      <c r="BJ79">
        <v>1</v>
      </c>
      <c r="BK79">
        <v>1</v>
      </c>
      <c r="BL79" s="29"/>
      <c r="BO79" s="29"/>
      <c r="BP79" s="29"/>
      <c r="BS79" s="29"/>
      <c r="BT79" s="29"/>
      <c r="BW79" s="29"/>
      <c r="BX79" s="29"/>
    </row>
    <row r="80" spans="1:79" x14ac:dyDescent="0.25">
      <c r="A80" t="s">
        <v>606</v>
      </c>
      <c r="B80">
        <v>5</v>
      </c>
      <c r="C80">
        <v>2</v>
      </c>
      <c r="D80" t="s">
        <v>390</v>
      </c>
      <c r="E80" s="29">
        <v>0</v>
      </c>
      <c r="F80">
        <v>2</v>
      </c>
      <c r="G80" s="29" t="s">
        <v>40</v>
      </c>
      <c r="H80">
        <v>-14</v>
      </c>
      <c r="I80">
        <v>2</v>
      </c>
      <c r="J80" s="29" t="s">
        <v>40</v>
      </c>
      <c r="K80" s="29">
        <v>-4</v>
      </c>
      <c r="L80">
        <v>2</v>
      </c>
      <c r="M80" t="s">
        <v>40</v>
      </c>
      <c r="N80" s="29">
        <v>-16</v>
      </c>
      <c r="O80">
        <v>2</v>
      </c>
      <c r="P80" s="29" t="s">
        <v>572</v>
      </c>
      <c r="Q80">
        <v>-17</v>
      </c>
      <c r="R80">
        <v>2</v>
      </c>
      <c r="S80" s="29" t="s">
        <v>572</v>
      </c>
      <c r="T80" s="29">
        <v>20</v>
      </c>
      <c r="U80">
        <v>2</v>
      </c>
      <c r="V80" t="s">
        <v>15</v>
      </c>
      <c r="W80" s="29">
        <v>14</v>
      </c>
      <c r="X80">
        <v>2</v>
      </c>
      <c r="Y80" s="29" t="s">
        <v>15</v>
      </c>
      <c r="Z80">
        <v>1</v>
      </c>
      <c r="AA80">
        <v>2</v>
      </c>
      <c r="AB80" s="29" t="s">
        <v>15</v>
      </c>
      <c r="AC80" s="29">
        <v>-25</v>
      </c>
      <c r="AD80">
        <v>2</v>
      </c>
      <c r="AE80" t="s">
        <v>15</v>
      </c>
      <c r="AF80" s="29">
        <v>-22</v>
      </c>
      <c r="AG80">
        <v>2</v>
      </c>
      <c r="AH80" s="29" t="s">
        <v>606</v>
      </c>
      <c r="AI80">
        <v>-19</v>
      </c>
      <c r="AJ80">
        <v>2</v>
      </c>
      <c r="AK80" s="29" t="s">
        <v>568</v>
      </c>
      <c r="AL80" s="29">
        <v>-9</v>
      </c>
      <c r="AM80">
        <v>2</v>
      </c>
      <c r="AN80" t="s">
        <v>482</v>
      </c>
      <c r="AO80" s="29">
        <v>10</v>
      </c>
      <c r="AP80">
        <v>2</v>
      </c>
      <c r="AQ80" s="29" t="s">
        <v>599</v>
      </c>
      <c r="AR80">
        <v>-5</v>
      </c>
      <c r="AS80">
        <v>2</v>
      </c>
      <c r="AT80" s="29" t="s">
        <v>568</v>
      </c>
      <c r="AU80" s="29">
        <v>16</v>
      </c>
      <c r="AV80">
        <v>2</v>
      </c>
      <c r="AW80" t="s">
        <v>565</v>
      </c>
      <c r="AX80" s="29">
        <v>-1</v>
      </c>
      <c r="AY80">
        <v>2</v>
      </c>
      <c r="AZ80" s="29" t="s">
        <v>488</v>
      </c>
      <c r="BA80">
        <v>-9</v>
      </c>
      <c r="BB80">
        <v>2</v>
      </c>
      <c r="BC80" s="29"/>
      <c r="BD80" s="29"/>
      <c r="BE80">
        <v>2</v>
      </c>
      <c r="BF80" s="29"/>
      <c r="BG80" s="29"/>
      <c r="BJ80">
        <v>2</v>
      </c>
      <c r="BK80">
        <v>2</v>
      </c>
      <c r="BL80" s="29"/>
      <c r="BO80" s="29"/>
      <c r="BP80" s="29"/>
      <c r="BS80" s="29"/>
      <c r="BT80" s="29"/>
      <c r="BW80" s="29"/>
      <c r="BX80" s="29"/>
    </row>
    <row r="81" spans="1:76" x14ac:dyDescent="0.25">
      <c r="A81" t="s">
        <v>586</v>
      </c>
      <c r="B81">
        <v>5</v>
      </c>
      <c r="C81">
        <v>3</v>
      </c>
      <c r="D81" t="s">
        <v>586</v>
      </c>
      <c r="E81" s="29">
        <v>0</v>
      </c>
      <c r="F81">
        <v>3</v>
      </c>
      <c r="G81" s="29" t="s">
        <v>15</v>
      </c>
      <c r="H81">
        <v>-14</v>
      </c>
      <c r="I81">
        <v>3</v>
      </c>
      <c r="J81" s="29" t="s">
        <v>565</v>
      </c>
      <c r="K81" s="29">
        <v>-4</v>
      </c>
      <c r="L81">
        <v>3</v>
      </c>
      <c r="M81" t="s">
        <v>189</v>
      </c>
      <c r="N81" s="29">
        <v>-16</v>
      </c>
      <c r="O81">
        <v>3</v>
      </c>
      <c r="P81" s="29" t="s">
        <v>565</v>
      </c>
      <c r="Q81">
        <v>-17</v>
      </c>
      <c r="R81">
        <v>3</v>
      </c>
      <c r="S81" s="29" t="s">
        <v>565</v>
      </c>
      <c r="T81" s="29">
        <v>20</v>
      </c>
      <c r="U81">
        <v>3</v>
      </c>
      <c r="V81" t="s">
        <v>565</v>
      </c>
      <c r="W81" s="29">
        <v>14</v>
      </c>
      <c r="X81">
        <v>3</v>
      </c>
      <c r="Y81" s="29" t="s">
        <v>572</v>
      </c>
      <c r="Z81">
        <v>1</v>
      </c>
      <c r="AA81">
        <v>3</v>
      </c>
      <c r="AB81" s="29" t="s">
        <v>572</v>
      </c>
      <c r="AC81" s="29">
        <v>-25</v>
      </c>
      <c r="AD81">
        <v>3</v>
      </c>
      <c r="AE81" t="s">
        <v>572</v>
      </c>
      <c r="AF81" s="29">
        <v>-22</v>
      </c>
      <c r="AG81">
        <v>3</v>
      </c>
      <c r="AH81" s="29" t="s">
        <v>488</v>
      </c>
      <c r="AI81">
        <v>-19</v>
      </c>
      <c r="AJ81">
        <v>3</v>
      </c>
      <c r="AK81" s="29" t="s">
        <v>523</v>
      </c>
      <c r="AL81" s="29">
        <v>-9</v>
      </c>
      <c r="AM81">
        <v>3</v>
      </c>
      <c r="AN81" t="s">
        <v>523</v>
      </c>
      <c r="AO81" s="29">
        <v>10</v>
      </c>
      <c r="AP81">
        <v>3</v>
      </c>
      <c r="AQ81" s="29" t="s">
        <v>523</v>
      </c>
      <c r="AR81">
        <v>-5</v>
      </c>
      <c r="AS81">
        <v>3</v>
      </c>
      <c r="AT81" s="29" t="s">
        <v>482</v>
      </c>
      <c r="AU81" s="29">
        <v>16</v>
      </c>
      <c r="AV81">
        <v>3</v>
      </c>
      <c r="AW81" t="s">
        <v>482</v>
      </c>
      <c r="AX81" s="29">
        <v>-1</v>
      </c>
      <c r="AY81">
        <v>3</v>
      </c>
      <c r="AZ81" s="29" t="s">
        <v>606</v>
      </c>
      <c r="BA81">
        <v>-9</v>
      </c>
      <c r="BB81">
        <v>3</v>
      </c>
      <c r="BC81" s="29"/>
      <c r="BD81" s="29"/>
      <c r="BE81">
        <v>3</v>
      </c>
      <c r="BF81" s="29"/>
      <c r="BG81" s="29"/>
      <c r="BJ81">
        <v>3</v>
      </c>
      <c r="BK81">
        <v>3</v>
      </c>
      <c r="BL81" s="29"/>
      <c r="BO81" s="29"/>
      <c r="BP81" s="29"/>
      <c r="BS81" s="29"/>
      <c r="BT81" s="29"/>
      <c r="BW81" s="29"/>
      <c r="BX81" s="29"/>
    </row>
    <row r="82" spans="1:76" x14ac:dyDescent="0.25">
      <c r="A82" t="s">
        <v>214</v>
      </c>
      <c r="B82">
        <v>5</v>
      </c>
      <c r="C82">
        <v>4</v>
      </c>
      <c r="D82" t="s">
        <v>214</v>
      </c>
      <c r="E82" s="29">
        <v>0</v>
      </c>
      <c r="F82">
        <v>4</v>
      </c>
      <c r="G82" s="29" t="s">
        <v>214</v>
      </c>
      <c r="H82">
        <v>-14</v>
      </c>
      <c r="I82">
        <v>4</v>
      </c>
      <c r="J82" s="29" t="s">
        <v>417</v>
      </c>
      <c r="K82" s="29">
        <v>-4</v>
      </c>
      <c r="L82">
        <v>4</v>
      </c>
      <c r="M82" t="s">
        <v>523</v>
      </c>
      <c r="N82" s="29">
        <v>-16</v>
      </c>
      <c r="O82">
        <v>4</v>
      </c>
      <c r="P82" s="29" t="s">
        <v>482</v>
      </c>
      <c r="Q82">
        <v>-17</v>
      </c>
      <c r="R82">
        <v>4</v>
      </c>
      <c r="S82" s="29" t="s">
        <v>214</v>
      </c>
      <c r="T82" s="29">
        <v>20</v>
      </c>
      <c r="U82">
        <v>4</v>
      </c>
      <c r="V82" t="s">
        <v>214</v>
      </c>
      <c r="W82" s="29">
        <v>14</v>
      </c>
      <c r="X82">
        <v>4</v>
      </c>
      <c r="Y82" s="29" t="s">
        <v>565</v>
      </c>
      <c r="Z82">
        <v>1</v>
      </c>
      <c r="AA82">
        <v>4</v>
      </c>
      <c r="AB82" s="29" t="s">
        <v>565</v>
      </c>
      <c r="AC82" s="29">
        <v>-25</v>
      </c>
      <c r="AD82">
        <v>4</v>
      </c>
      <c r="AE82" t="s">
        <v>523</v>
      </c>
      <c r="AF82" s="29">
        <v>-22</v>
      </c>
      <c r="AG82">
        <v>4</v>
      </c>
      <c r="AH82" s="29" t="s">
        <v>523</v>
      </c>
      <c r="AI82">
        <v>-19</v>
      </c>
      <c r="AJ82">
        <v>4</v>
      </c>
      <c r="AK82" s="29" t="s">
        <v>214</v>
      </c>
      <c r="AL82" s="29">
        <v>-9</v>
      </c>
      <c r="AM82">
        <v>4</v>
      </c>
      <c r="AN82" t="s">
        <v>129</v>
      </c>
      <c r="AO82" s="29">
        <v>10</v>
      </c>
      <c r="AP82">
        <v>4</v>
      </c>
      <c r="AQ82" s="29" t="s">
        <v>128</v>
      </c>
      <c r="AR82">
        <v>-5</v>
      </c>
      <c r="AS82">
        <v>4</v>
      </c>
      <c r="AT82" s="29" t="s">
        <v>523</v>
      </c>
      <c r="AU82" s="29">
        <v>16</v>
      </c>
      <c r="AV82">
        <v>4</v>
      </c>
      <c r="AW82" t="s">
        <v>523</v>
      </c>
      <c r="AX82" s="29">
        <v>-1</v>
      </c>
      <c r="AY82">
        <v>4</v>
      </c>
      <c r="AZ82" s="29" t="s">
        <v>523</v>
      </c>
      <c r="BA82">
        <v>-9</v>
      </c>
      <c r="BB82">
        <v>4</v>
      </c>
      <c r="BC82" s="29"/>
      <c r="BD82" s="29"/>
      <c r="BE82">
        <v>4</v>
      </c>
      <c r="BF82" s="29"/>
      <c r="BG82" s="29"/>
      <c r="BJ82">
        <v>4</v>
      </c>
      <c r="BK82">
        <v>4</v>
      </c>
      <c r="BL82" s="29"/>
      <c r="BO82" s="29"/>
      <c r="BP82" s="29"/>
      <c r="BS82" s="29"/>
      <c r="BT82" s="29"/>
      <c r="BW82" s="29"/>
      <c r="BX82" s="29"/>
    </row>
    <row r="83" spans="1:76" x14ac:dyDescent="0.25">
      <c r="A83" t="s">
        <v>111</v>
      </c>
      <c r="B83">
        <v>-11</v>
      </c>
      <c r="C83">
        <v>1</v>
      </c>
      <c r="D83" t="s">
        <v>565</v>
      </c>
      <c r="E83" s="29">
        <v>3</v>
      </c>
      <c r="F83">
        <v>1</v>
      </c>
      <c r="G83" s="29" t="s">
        <v>111</v>
      </c>
      <c r="H83">
        <v>-2</v>
      </c>
      <c r="I83">
        <v>1</v>
      </c>
      <c r="J83" s="29" t="s">
        <v>19</v>
      </c>
      <c r="K83" s="29">
        <v>4</v>
      </c>
      <c r="L83">
        <v>1</v>
      </c>
      <c r="M83" t="s">
        <v>19</v>
      </c>
      <c r="N83" s="29">
        <v>-2</v>
      </c>
      <c r="O83">
        <v>1</v>
      </c>
      <c r="P83" s="29" t="s">
        <v>390</v>
      </c>
      <c r="Q83">
        <v>-29</v>
      </c>
      <c r="R83">
        <v>1</v>
      </c>
      <c r="S83" s="29" t="s">
        <v>40</v>
      </c>
      <c r="T83" s="29">
        <v>-3</v>
      </c>
      <c r="U83">
        <v>1</v>
      </c>
      <c r="V83" t="s">
        <v>40</v>
      </c>
      <c r="W83" s="29">
        <v>5</v>
      </c>
      <c r="X83">
        <v>1</v>
      </c>
      <c r="Y83" s="29" t="s">
        <v>40</v>
      </c>
      <c r="Z83">
        <v>-1</v>
      </c>
      <c r="AA83">
        <v>1</v>
      </c>
      <c r="AB83" s="29" t="s">
        <v>606</v>
      </c>
      <c r="AC83" s="29">
        <v>-12</v>
      </c>
      <c r="AD83">
        <v>1</v>
      </c>
      <c r="AE83" t="s">
        <v>40</v>
      </c>
      <c r="AF83" s="29">
        <v>-14</v>
      </c>
      <c r="AG83">
        <v>1</v>
      </c>
      <c r="AH83" s="29" t="s">
        <v>40</v>
      </c>
      <c r="AI83">
        <v>-14</v>
      </c>
      <c r="AJ83">
        <v>1</v>
      </c>
      <c r="AK83" s="29" t="s">
        <v>606</v>
      </c>
      <c r="AL83" s="29">
        <v>-11</v>
      </c>
      <c r="AM83">
        <v>1</v>
      </c>
      <c r="AN83" t="s">
        <v>565</v>
      </c>
      <c r="AO83" s="29">
        <v>12</v>
      </c>
      <c r="AP83">
        <v>1</v>
      </c>
      <c r="AQ83" s="29" t="s">
        <v>362</v>
      </c>
      <c r="AR83">
        <v>4</v>
      </c>
      <c r="AS83">
        <v>1</v>
      </c>
      <c r="AT83" s="29" t="s">
        <v>111</v>
      </c>
      <c r="AU83" s="29">
        <v>19</v>
      </c>
      <c r="AV83">
        <v>1</v>
      </c>
      <c r="AW83" t="s">
        <v>111</v>
      </c>
      <c r="AX83" s="29">
        <v>4</v>
      </c>
      <c r="AY83">
        <v>1</v>
      </c>
      <c r="AZ83" s="29" t="s">
        <v>40</v>
      </c>
      <c r="BA83">
        <v>-8</v>
      </c>
      <c r="BB83">
        <v>1</v>
      </c>
      <c r="BC83" s="29"/>
      <c r="BD83" s="29"/>
      <c r="BE83">
        <v>1</v>
      </c>
      <c r="BF83" s="29"/>
      <c r="BG83" s="29"/>
      <c r="BJ83">
        <v>1</v>
      </c>
      <c r="BK83">
        <v>1</v>
      </c>
      <c r="BL83" s="29"/>
      <c r="BO83" s="29"/>
      <c r="BP83" s="29"/>
      <c r="BS83" s="29"/>
      <c r="BT83" s="29"/>
      <c r="BW83" s="29"/>
      <c r="BX83" s="29"/>
    </row>
    <row r="84" spans="1:76" x14ac:dyDescent="0.25">
      <c r="A84" t="s">
        <v>572</v>
      </c>
      <c r="B84">
        <v>-11</v>
      </c>
      <c r="C84">
        <v>2</v>
      </c>
      <c r="D84" t="s">
        <v>519</v>
      </c>
      <c r="E84" s="29">
        <v>3</v>
      </c>
      <c r="F84">
        <v>2</v>
      </c>
      <c r="G84" s="29" t="s">
        <v>390</v>
      </c>
      <c r="H84">
        <v>-2</v>
      </c>
      <c r="I84">
        <v>2</v>
      </c>
      <c r="J84" s="29" t="s">
        <v>390</v>
      </c>
      <c r="K84" s="29">
        <v>4</v>
      </c>
      <c r="L84">
        <v>2</v>
      </c>
      <c r="M84" t="s">
        <v>572</v>
      </c>
      <c r="N84" s="29">
        <v>-2</v>
      </c>
      <c r="O84">
        <v>2</v>
      </c>
      <c r="P84" s="29" t="s">
        <v>111</v>
      </c>
      <c r="Q84">
        <v>-29</v>
      </c>
      <c r="R84">
        <v>2</v>
      </c>
      <c r="S84" s="29" t="s">
        <v>15</v>
      </c>
      <c r="T84" s="29">
        <v>-3</v>
      </c>
      <c r="U84">
        <v>2</v>
      </c>
      <c r="V84" t="s">
        <v>519</v>
      </c>
      <c r="W84" s="29">
        <v>5</v>
      </c>
      <c r="X84">
        <v>2</v>
      </c>
      <c r="Y84" s="29" t="s">
        <v>19</v>
      </c>
      <c r="Z84">
        <v>-1</v>
      </c>
      <c r="AA84">
        <v>2</v>
      </c>
      <c r="AB84" s="29" t="s">
        <v>19</v>
      </c>
      <c r="AC84" s="29">
        <v>-12</v>
      </c>
      <c r="AD84">
        <v>2</v>
      </c>
      <c r="AE84" t="s">
        <v>19</v>
      </c>
      <c r="AF84" s="29">
        <v>-14</v>
      </c>
      <c r="AG84">
        <v>2</v>
      </c>
      <c r="AH84" s="29" t="s">
        <v>15</v>
      </c>
      <c r="AI84">
        <v>-14</v>
      </c>
      <c r="AJ84">
        <v>2</v>
      </c>
      <c r="AK84" s="29" t="s">
        <v>15</v>
      </c>
      <c r="AL84" s="29">
        <v>-11</v>
      </c>
      <c r="AM84">
        <v>2</v>
      </c>
      <c r="AN84" t="s">
        <v>189</v>
      </c>
      <c r="AO84" s="29">
        <v>12</v>
      </c>
      <c r="AP84">
        <v>2</v>
      </c>
      <c r="AQ84" s="29" t="s">
        <v>488</v>
      </c>
      <c r="AR84">
        <v>4</v>
      </c>
      <c r="AS84">
        <v>2</v>
      </c>
      <c r="AT84" s="29" t="s">
        <v>189</v>
      </c>
      <c r="AU84" s="29">
        <v>19</v>
      </c>
      <c r="AV84">
        <v>2</v>
      </c>
      <c r="AW84" t="s">
        <v>189</v>
      </c>
      <c r="AX84" s="29">
        <v>4</v>
      </c>
      <c r="AY84">
        <v>2</v>
      </c>
      <c r="AZ84" s="29" t="s">
        <v>15</v>
      </c>
      <c r="BA84">
        <v>-8</v>
      </c>
      <c r="BB84">
        <v>2</v>
      </c>
      <c r="BC84" s="29"/>
      <c r="BD84" s="29"/>
      <c r="BE84">
        <v>2</v>
      </c>
      <c r="BF84" s="29"/>
      <c r="BG84" s="29"/>
      <c r="BJ84">
        <v>2</v>
      </c>
      <c r="BK84">
        <v>2</v>
      </c>
      <c r="BL84" s="29"/>
      <c r="BO84" s="29"/>
      <c r="BP84" s="29"/>
      <c r="BS84" s="29"/>
      <c r="BT84" s="29"/>
      <c r="BW84" s="29"/>
      <c r="BX84" s="29"/>
    </row>
    <row r="85" spans="1:76" x14ac:dyDescent="0.25">
      <c r="A85" t="s">
        <v>565</v>
      </c>
      <c r="B85">
        <v>-11</v>
      </c>
      <c r="C85">
        <v>3</v>
      </c>
      <c r="D85" t="s">
        <v>572</v>
      </c>
      <c r="E85" s="29">
        <v>3</v>
      </c>
      <c r="F85">
        <v>3</v>
      </c>
      <c r="G85" s="29" t="s">
        <v>189</v>
      </c>
      <c r="H85">
        <v>-2</v>
      </c>
      <c r="I85">
        <v>3</v>
      </c>
      <c r="J85" s="29" t="s">
        <v>15</v>
      </c>
      <c r="K85" s="29">
        <v>4</v>
      </c>
      <c r="L85">
        <v>3</v>
      </c>
      <c r="M85" t="s">
        <v>586</v>
      </c>
      <c r="N85" s="29">
        <v>-2</v>
      </c>
      <c r="O85">
        <v>3</v>
      </c>
      <c r="P85" s="29" t="s">
        <v>15</v>
      </c>
      <c r="Q85">
        <v>-29</v>
      </c>
      <c r="R85">
        <v>3</v>
      </c>
      <c r="S85" s="29" t="s">
        <v>189</v>
      </c>
      <c r="T85" s="29">
        <v>-3</v>
      </c>
      <c r="U85">
        <v>3</v>
      </c>
      <c r="V85" t="s">
        <v>189</v>
      </c>
      <c r="W85" s="29">
        <v>5</v>
      </c>
      <c r="X85">
        <v>3</v>
      </c>
      <c r="Y85" s="29" t="s">
        <v>519</v>
      </c>
      <c r="Z85">
        <v>-1</v>
      </c>
      <c r="AA85">
        <v>3</v>
      </c>
      <c r="AB85" s="29" t="s">
        <v>189</v>
      </c>
      <c r="AC85" s="29">
        <v>-12</v>
      </c>
      <c r="AD85">
        <v>3</v>
      </c>
      <c r="AE85" t="s">
        <v>189</v>
      </c>
      <c r="AF85" s="29">
        <v>-14</v>
      </c>
      <c r="AG85">
        <v>3</v>
      </c>
      <c r="AH85" s="29" t="s">
        <v>572</v>
      </c>
      <c r="AI85">
        <v>-14</v>
      </c>
      <c r="AJ85">
        <v>3</v>
      </c>
      <c r="AK85" s="29" t="s">
        <v>189</v>
      </c>
      <c r="AL85" s="29">
        <v>-11</v>
      </c>
      <c r="AM85">
        <v>3</v>
      </c>
      <c r="AN85" t="s">
        <v>28</v>
      </c>
      <c r="AO85" s="29">
        <v>12</v>
      </c>
      <c r="AP85">
        <v>3</v>
      </c>
      <c r="AQ85" s="29" t="s">
        <v>189</v>
      </c>
      <c r="AR85">
        <v>4</v>
      </c>
      <c r="AS85">
        <v>3</v>
      </c>
      <c r="AT85" s="29" t="s">
        <v>129</v>
      </c>
      <c r="AU85" s="29">
        <v>19</v>
      </c>
      <c r="AV85">
        <v>3</v>
      </c>
      <c r="AW85" t="s">
        <v>129</v>
      </c>
      <c r="AX85" s="29">
        <v>4</v>
      </c>
      <c r="AY85">
        <v>3</v>
      </c>
      <c r="AZ85" s="29" t="s">
        <v>189</v>
      </c>
      <c r="BA85">
        <v>-8</v>
      </c>
      <c r="BB85">
        <v>3</v>
      </c>
      <c r="BC85" s="29"/>
      <c r="BD85" s="29"/>
      <c r="BE85">
        <v>3</v>
      </c>
      <c r="BF85" s="29"/>
      <c r="BG85" s="29"/>
      <c r="BJ85">
        <v>3</v>
      </c>
      <c r="BK85">
        <v>3</v>
      </c>
      <c r="BL85" s="29"/>
      <c r="BO85" s="29"/>
      <c r="BP85" s="29"/>
      <c r="BS85" s="29"/>
      <c r="BT85" s="29"/>
      <c r="BW85" s="29"/>
      <c r="BX85" s="29"/>
    </row>
    <row r="86" spans="1:76" x14ac:dyDescent="0.25">
      <c r="A86" t="s">
        <v>523</v>
      </c>
      <c r="B86">
        <v>-11</v>
      </c>
      <c r="C86">
        <v>4</v>
      </c>
      <c r="D86" t="s">
        <v>523</v>
      </c>
      <c r="E86" s="29">
        <v>3</v>
      </c>
      <c r="F86">
        <v>4</v>
      </c>
      <c r="G86" s="29" t="s">
        <v>523</v>
      </c>
      <c r="H86">
        <v>-2</v>
      </c>
      <c r="I86">
        <v>4</v>
      </c>
      <c r="J86" s="29" t="s">
        <v>128</v>
      </c>
      <c r="K86" s="29">
        <v>4</v>
      </c>
      <c r="L86">
        <v>4</v>
      </c>
      <c r="M86" t="s">
        <v>85</v>
      </c>
      <c r="N86" s="29">
        <v>-2</v>
      </c>
      <c r="O86">
        <v>4</v>
      </c>
      <c r="P86" s="29" t="s">
        <v>417</v>
      </c>
      <c r="Q86">
        <v>-29</v>
      </c>
      <c r="R86">
        <v>4</v>
      </c>
      <c r="S86" s="29" t="s">
        <v>417</v>
      </c>
      <c r="T86" s="29">
        <v>-3</v>
      </c>
      <c r="U86">
        <v>4</v>
      </c>
      <c r="V86" t="s">
        <v>417</v>
      </c>
      <c r="W86" s="29">
        <v>5</v>
      </c>
      <c r="X86">
        <v>4</v>
      </c>
      <c r="Y86" s="29" t="s">
        <v>417</v>
      </c>
      <c r="Z86">
        <v>-1</v>
      </c>
      <c r="AA86">
        <v>4</v>
      </c>
      <c r="AB86" s="29" t="s">
        <v>417</v>
      </c>
      <c r="AC86" s="29">
        <v>-12</v>
      </c>
      <c r="AD86">
        <v>4</v>
      </c>
      <c r="AE86" t="s">
        <v>417</v>
      </c>
      <c r="AF86" s="29">
        <v>-14</v>
      </c>
      <c r="AG86">
        <v>4</v>
      </c>
      <c r="AH86" s="29" t="s">
        <v>565</v>
      </c>
      <c r="AI86">
        <v>-14</v>
      </c>
      <c r="AJ86">
        <v>4</v>
      </c>
      <c r="AK86" s="29" t="s">
        <v>417</v>
      </c>
      <c r="AL86" s="29">
        <v>-11</v>
      </c>
      <c r="AM86">
        <v>4</v>
      </c>
      <c r="AN86" t="s">
        <v>128</v>
      </c>
      <c r="AO86" s="29">
        <v>12</v>
      </c>
      <c r="AP86">
        <v>4</v>
      </c>
      <c r="AQ86" s="29" t="s">
        <v>417</v>
      </c>
      <c r="AR86">
        <v>4</v>
      </c>
      <c r="AS86">
        <v>4</v>
      </c>
      <c r="AT86" s="29" t="s">
        <v>128</v>
      </c>
      <c r="AU86" s="29">
        <v>19</v>
      </c>
      <c r="AV86">
        <v>4</v>
      </c>
      <c r="AW86" t="s">
        <v>128</v>
      </c>
      <c r="AX86" s="29">
        <v>4</v>
      </c>
      <c r="AY86">
        <v>4</v>
      </c>
      <c r="AZ86" s="29" t="s">
        <v>417</v>
      </c>
      <c r="BA86">
        <v>-8</v>
      </c>
      <c r="BB86">
        <v>4</v>
      </c>
      <c r="BC86" s="29"/>
      <c r="BD86" s="29"/>
      <c r="BE86">
        <v>4</v>
      </c>
      <c r="BF86" s="29"/>
      <c r="BG86" s="29"/>
      <c r="BJ86">
        <v>4</v>
      </c>
      <c r="BK86">
        <v>4</v>
      </c>
      <c r="BL86" s="29"/>
      <c r="BO86" s="29"/>
      <c r="BP86" s="29"/>
      <c r="BS86" s="29"/>
      <c r="BT86" s="29"/>
      <c r="BW86" s="29"/>
      <c r="BX86" s="29"/>
    </row>
    <row r="87" spans="1:76" x14ac:dyDescent="0.25">
      <c r="A87" t="s">
        <v>97</v>
      </c>
      <c r="B87">
        <v>11</v>
      </c>
      <c r="C87">
        <v>1</v>
      </c>
      <c r="D87" t="s">
        <v>15</v>
      </c>
      <c r="E87" s="29">
        <v>-11</v>
      </c>
      <c r="F87">
        <v>1</v>
      </c>
      <c r="G87" s="29" t="s">
        <v>19</v>
      </c>
      <c r="H87">
        <v>5</v>
      </c>
      <c r="I87">
        <v>1</v>
      </c>
      <c r="J87" s="29" t="s">
        <v>111</v>
      </c>
      <c r="K87" s="29">
        <v>-3</v>
      </c>
      <c r="L87">
        <v>1</v>
      </c>
      <c r="M87" t="s">
        <v>111</v>
      </c>
      <c r="N87" s="29">
        <v>-4</v>
      </c>
      <c r="O87">
        <v>1</v>
      </c>
      <c r="P87" s="29" t="s">
        <v>189</v>
      </c>
      <c r="Q87">
        <v>-8</v>
      </c>
      <c r="R87">
        <v>1</v>
      </c>
      <c r="S87" s="29" t="s">
        <v>111</v>
      </c>
      <c r="T87" s="29">
        <v>14</v>
      </c>
      <c r="U87">
        <v>1</v>
      </c>
      <c r="V87" t="s">
        <v>111</v>
      </c>
      <c r="W87" s="29">
        <v>-3</v>
      </c>
      <c r="X87">
        <v>1</v>
      </c>
      <c r="Y87" s="29" t="s">
        <v>363</v>
      </c>
      <c r="Z87">
        <v>11</v>
      </c>
      <c r="AA87">
        <v>1</v>
      </c>
      <c r="AB87" s="29" t="s">
        <v>111</v>
      </c>
      <c r="AC87" s="29">
        <v>3</v>
      </c>
      <c r="AD87">
        <v>1</v>
      </c>
      <c r="AE87" t="s">
        <v>111</v>
      </c>
      <c r="AF87" s="29">
        <v>0</v>
      </c>
      <c r="AG87">
        <v>1</v>
      </c>
      <c r="AH87" s="29" t="s">
        <v>111</v>
      </c>
      <c r="AI87">
        <v>-13</v>
      </c>
      <c r="AJ87">
        <v>1</v>
      </c>
      <c r="AK87" s="29" t="s">
        <v>111</v>
      </c>
      <c r="AL87" s="29">
        <v>-6</v>
      </c>
      <c r="AM87">
        <v>1</v>
      </c>
      <c r="AN87" t="s">
        <v>606</v>
      </c>
      <c r="AO87" s="29">
        <v>12</v>
      </c>
      <c r="AP87">
        <v>1</v>
      </c>
      <c r="AQ87" s="29" t="s">
        <v>111</v>
      </c>
      <c r="AR87">
        <v>3</v>
      </c>
      <c r="AS87">
        <v>1</v>
      </c>
      <c r="AT87" s="29" t="s">
        <v>595</v>
      </c>
      <c r="AU87" s="29">
        <v>-10</v>
      </c>
      <c r="AV87">
        <v>1</v>
      </c>
      <c r="AW87" t="s">
        <v>595</v>
      </c>
      <c r="AX87" s="29">
        <v>-30</v>
      </c>
      <c r="AY87">
        <v>1</v>
      </c>
      <c r="AZ87" s="29" t="s">
        <v>426</v>
      </c>
      <c r="BA87">
        <v>-2</v>
      </c>
      <c r="BB87">
        <v>1</v>
      </c>
      <c r="BC87" s="29"/>
      <c r="BD87" s="29"/>
      <c r="BE87">
        <v>1</v>
      </c>
      <c r="BF87" s="29"/>
      <c r="BG87" s="29"/>
      <c r="BJ87">
        <v>1</v>
      </c>
      <c r="BK87">
        <v>1</v>
      </c>
      <c r="BL87" s="29"/>
      <c r="BO87" s="29"/>
      <c r="BP87" s="29"/>
      <c r="BS87" s="29"/>
      <c r="BT87" s="29"/>
      <c r="BW87" s="29"/>
      <c r="BX87" s="29"/>
    </row>
    <row r="88" spans="1:76" x14ac:dyDescent="0.25">
      <c r="A88" t="s">
        <v>129</v>
      </c>
      <c r="B88">
        <v>11</v>
      </c>
      <c r="C88">
        <v>2</v>
      </c>
      <c r="D88" t="s">
        <v>189</v>
      </c>
      <c r="E88" s="29">
        <v>-11</v>
      </c>
      <c r="F88">
        <v>2</v>
      </c>
      <c r="G88" s="29" t="s">
        <v>586</v>
      </c>
      <c r="H88">
        <v>5</v>
      </c>
      <c r="I88">
        <v>2</v>
      </c>
      <c r="J88" s="29" t="s">
        <v>214</v>
      </c>
      <c r="K88" s="29">
        <v>-3</v>
      </c>
      <c r="L88">
        <v>2</v>
      </c>
      <c r="M88" t="s">
        <v>104</v>
      </c>
      <c r="N88" s="29">
        <v>-4</v>
      </c>
      <c r="O88">
        <v>2</v>
      </c>
      <c r="P88" s="29" t="s">
        <v>129</v>
      </c>
      <c r="Q88">
        <v>-8</v>
      </c>
      <c r="R88">
        <v>2</v>
      </c>
      <c r="S88" s="29" t="s">
        <v>523</v>
      </c>
      <c r="T88" s="29">
        <v>14</v>
      </c>
      <c r="U88">
        <v>2</v>
      </c>
      <c r="V88" t="s">
        <v>606</v>
      </c>
      <c r="W88" s="29">
        <v>-3</v>
      </c>
      <c r="X88">
        <v>2</v>
      </c>
      <c r="Y88" s="29" t="s">
        <v>523</v>
      </c>
      <c r="Z88">
        <v>11</v>
      </c>
      <c r="AA88">
        <v>2</v>
      </c>
      <c r="AB88" s="29" t="s">
        <v>363</v>
      </c>
      <c r="AC88" s="29">
        <v>3</v>
      </c>
      <c r="AD88">
        <v>2</v>
      </c>
      <c r="AE88" t="s">
        <v>606</v>
      </c>
      <c r="AF88" s="29">
        <v>0</v>
      </c>
      <c r="AG88">
        <v>2</v>
      </c>
      <c r="AH88" s="29" t="s">
        <v>189</v>
      </c>
      <c r="AI88">
        <v>-13</v>
      </c>
      <c r="AJ88">
        <v>2</v>
      </c>
      <c r="AK88" s="29" t="s">
        <v>565</v>
      </c>
      <c r="AL88" s="29">
        <v>-6</v>
      </c>
      <c r="AM88">
        <v>2</v>
      </c>
      <c r="AN88" t="s">
        <v>214</v>
      </c>
      <c r="AO88" s="29">
        <v>12</v>
      </c>
      <c r="AP88">
        <v>2</v>
      </c>
      <c r="AQ88" s="29" t="s">
        <v>214</v>
      </c>
      <c r="AR88">
        <v>3</v>
      </c>
      <c r="AS88">
        <v>2</v>
      </c>
      <c r="AT88" s="29" t="s">
        <v>214</v>
      </c>
      <c r="AU88" s="29">
        <v>-10</v>
      </c>
      <c r="AV88">
        <v>2</v>
      </c>
      <c r="AW88" t="s">
        <v>214</v>
      </c>
      <c r="AX88" s="29">
        <v>-30</v>
      </c>
      <c r="AY88">
        <v>2</v>
      </c>
      <c r="AZ88" s="29" t="s">
        <v>586</v>
      </c>
      <c r="BA88">
        <v>-2</v>
      </c>
      <c r="BB88">
        <v>2</v>
      </c>
      <c r="BC88" s="29"/>
      <c r="BD88" s="29"/>
      <c r="BE88">
        <v>2</v>
      </c>
      <c r="BF88" s="29"/>
      <c r="BG88" s="29"/>
      <c r="BJ88">
        <v>2</v>
      </c>
      <c r="BK88">
        <v>2</v>
      </c>
      <c r="BL88" s="29"/>
      <c r="BO88" s="29"/>
      <c r="BP88" s="29"/>
      <c r="BS88" s="29"/>
      <c r="BT88" s="29"/>
      <c r="BW88" s="29"/>
      <c r="BX88" s="29"/>
    </row>
    <row r="89" spans="1:76" x14ac:dyDescent="0.25">
      <c r="A89" t="s">
        <v>85</v>
      </c>
      <c r="B89">
        <v>11</v>
      </c>
      <c r="C89">
        <v>4</v>
      </c>
      <c r="D89" t="s">
        <v>85</v>
      </c>
      <c r="E89" s="29">
        <v>-11</v>
      </c>
      <c r="F89">
        <v>4</v>
      </c>
      <c r="G89" s="29" t="s">
        <v>85</v>
      </c>
      <c r="H89">
        <v>5</v>
      </c>
      <c r="I89">
        <v>4</v>
      </c>
      <c r="J89" s="29" t="s">
        <v>129</v>
      </c>
      <c r="K89" s="29">
        <v>-3</v>
      </c>
      <c r="L89">
        <v>4</v>
      </c>
      <c r="M89" t="s">
        <v>129</v>
      </c>
      <c r="N89" s="29">
        <v>-4</v>
      </c>
      <c r="O89">
        <v>4</v>
      </c>
      <c r="P89" s="29" t="s">
        <v>104</v>
      </c>
      <c r="Q89">
        <v>-8</v>
      </c>
      <c r="R89">
        <v>4</v>
      </c>
      <c r="S89" s="29" t="s">
        <v>104</v>
      </c>
      <c r="T89" s="29">
        <v>14</v>
      </c>
      <c r="U89">
        <v>4</v>
      </c>
      <c r="V89" t="s">
        <v>523</v>
      </c>
      <c r="W89" s="29">
        <v>-3</v>
      </c>
      <c r="X89">
        <v>4</v>
      </c>
      <c r="Y89" s="29" t="s">
        <v>214</v>
      </c>
      <c r="Z89">
        <v>11</v>
      </c>
      <c r="AA89">
        <v>4</v>
      </c>
      <c r="AB89" s="29" t="s">
        <v>214</v>
      </c>
      <c r="AC89" s="29">
        <v>3</v>
      </c>
      <c r="AD89">
        <v>4</v>
      </c>
      <c r="AE89" t="s">
        <v>104</v>
      </c>
      <c r="AF89" s="29">
        <v>0</v>
      </c>
      <c r="AG89">
        <v>4</v>
      </c>
      <c r="AH89" s="29" t="s">
        <v>214</v>
      </c>
      <c r="AI89">
        <v>-13</v>
      </c>
      <c r="AJ89">
        <v>4</v>
      </c>
      <c r="AK89" s="29" t="s">
        <v>104</v>
      </c>
      <c r="AL89" s="29">
        <v>-6</v>
      </c>
      <c r="AM89">
        <v>4</v>
      </c>
      <c r="AN89" t="s">
        <v>104</v>
      </c>
      <c r="AO89" s="29">
        <v>12</v>
      </c>
      <c r="AP89">
        <v>4</v>
      </c>
      <c r="AQ89" s="29" t="s">
        <v>77</v>
      </c>
      <c r="AR89">
        <v>3</v>
      </c>
      <c r="AS89">
        <v>4</v>
      </c>
      <c r="AT89" s="29" t="s">
        <v>104</v>
      </c>
      <c r="AU89" s="29">
        <v>-10</v>
      </c>
      <c r="AV89">
        <v>4</v>
      </c>
      <c r="AW89" t="s">
        <v>104</v>
      </c>
      <c r="AX89" s="29">
        <v>-30</v>
      </c>
      <c r="AY89">
        <v>3</v>
      </c>
      <c r="AZ89" s="29" t="s">
        <v>85</v>
      </c>
      <c r="BA89">
        <v>-2</v>
      </c>
      <c r="BB89">
        <v>4</v>
      </c>
      <c r="BC89" s="29"/>
      <c r="BD89" s="29"/>
      <c r="BE89">
        <v>4</v>
      </c>
      <c r="BF89" s="29"/>
      <c r="BG89" s="29"/>
      <c r="BJ89">
        <v>3</v>
      </c>
      <c r="BK89">
        <v>4</v>
      </c>
      <c r="BL89" s="29"/>
      <c r="BO89" s="29"/>
      <c r="BP89" s="29"/>
      <c r="BS89" s="29"/>
      <c r="BT89" s="29"/>
      <c r="BW89" s="29"/>
      <c r="BX89" s="29"/>
    </row>
    <row r="90" spans="1:76" x14ac:dyDescent="0.25">
      <c r="A90" t="s">
        <v>568</v>
      </c>
      <c r="B90">
        <v>6</v>
      </c>
      <c r="C90">
        <v>1</v>
      </c>
      <c r="D90" t="s">
        <v>568</v>
      </c>
      <c r="E90" s="29">
        <v>2</v>
      </c>
      <c r="F90">
        <v>1</v>
      </c>
      <c r="G90" s="29" t="s">
        <v>606</v>
      </c>
      <c r="H90">
        <v>13</v>
      </c>
      <c r="I90">
        <v>1</v>
      </c>
      <c r="J90" s="29" t="s">
        <v>606</v>
      </c>
      <c r="K90" s="29">
        <v>-4</v>
      </c>
      <c r="L90">
        <v>1</v>
      </c>
      <c r="M90" t="s">
        <v>606</v>
      </c>
      <c r="N90" s="29">
        <v>-15</v>
      </c>
      <c r="O90">
        <v>1</v>
      </c>
      <c r="P90" s="29" t="s">
        <v>568</v>
      </c>
      <c r="Q90">
        <v>0</v>
      </c>
      <c r="R90">
        <v>1</v>
      </c>
      <c r="S90" s="29" t="s">
        <v>363</v>
      </c>
      <c r="T90" s="29">
        <v>24</v>
      </c>
      <c r="U90">
        <v>1</v>
      </c>
      <c r="V90" t="s">
        <v>572</v>
      </c>
      <c r="W90" s="29">
        <v>-13</v>
      </c>
      <c r="X90">
        <v>1</v>
      </c>
      <c r="Y90" s="29" t="s">
        <v>568</v>
      </c>
      <c r="Z90">
        <v>-15</v>
      </c>
      <c r="AA90">
        <v>1</v>
      </c>
      <c r="AB90" s="29" t="s">
        <v>519</v>
      </c>
      <c r="AC90" s="29">
        <v>-2</v>
      </c>
      <c r="AD90">
        <v>1</v>
      </c>
      <c r="AE90" t="s">
        <v>568</v>
      </c>
      <c r="AF90" s="29">
        <v>-4</v>
      </c>
      <c r="AG90">
        <v>1</v>
      </c>
      <c r="AH90" s="29" t="s">
        <v>599</v>
      </c>
      <c r="AI90">
        <v>-6</v>
      </c>
      <c r="AJ90">
        <v>1</v>
      </c>
      <c r="AK90" s="29" t="s">
        <v>426</v>
      </c>
      <c r="AL90" s="29">
        <v>3</v>
      </c>
      <c r="AM90">
        <v>1</v>
      </c>
      <c r="AN90" t="s">
        <v>426</v>
      </c>
      <c r="AO90" s="29">
        <v>9</v>
      </c>
      <c r="AP90">
        <v>1</v>
      </c>
      <c r="AQ90" s="29" t="s">
        <v>568</v>
      </c>
      <c r="AR90">
        <v>-15</v>
      </c>
      <c r="AS90">
        <v>1</v>
      </c>
      <c r="AT90" s="29" t="s">
        <v>426</v>
      </c>
      <c r="AU90" s="29">
        <v>1</v>
      </c>
      <c r="AV90">
        <v>1</v>
      </c>
      <c r="AW90" t="s">
        <v>568</v>
      </c>
      <c r="AX90" s="29">
        <v>18</v>
      </c>
      <c r="AY90">
        <v>1</v>
      </c>
      <c r="AZ90" s="29" t="s">
        <v>111</v>
      </c>
      <c r="BA90">
        <v>9</v>
      </c>
      <c r="BB90">
        <v>1</v>
      </c>
      <c r="BC90" s="29"/>
      <c r="BD90" s="29"/>
      <c r="BE90">
        <v>1</v>
      </c>
      <c r="BF90" s="29"/>
      <c r="BG90" s="29"/>
      <c r="BJ90">
        <v>1</v>
      </c>
      <c r="BK90">
        <v>1</v>
      </c>
      <c r="BL90" s="29"/>
      <c r="BO90" s="29"/>
      <c r="BP90" s="29"/>
      <c r="BS90" s="29"/>
      <c r="BT90" s="29"/>
      <c r="BW90" s="29"/>
      <c r="BX90" s="29"/>
    </row>
    <row r="91" spans="1:76" x14ac:dyDescent="0.25">
      <c r="A91" t="s">
        <v>482</v>
      </c>
      <c r="B91">
        <v>6</v>
      </c>
      <c r="C91">
        <v>2</v>
      </c>
      <c r="D91" t="s">
        <v>482</v>
      </c>
      <c r="E91" s="29">
        <v>2</v>
      </c>
      <c r="F91">
        <v>2</v>
      </c>
      <c r="G91" s="29" t="s">
        <v>97</v>
      </c>
      <c r="H91">
        <v>13</v>
      </c>
      <c r="I91">
        <v>2</v>
      </c>
      <c r="J91" s="29" t="s">
        <v>189</v>
      </c>
      <c r="K91" s="29">
        <v>-4</v>
      </c>
      <c r="L91">
        <v>2</v>
      </c>
      <c r="M91" t="s">
        <v>214</v>
      </c>
      <c r="N91" s="29">
        <v>-15</v>
      </c>
      <c r="O91">
        <v>2</v>
      </c>
      <c r="P91" s="29" t="s">
        <v>586</v>
      </c>
      <c r="Q91">
        <v>0</v>
      </c>
      <c r="R91">
        <v>2</v>
      </c>
      <c r="S91" s="29" t="s">
        <v>586</v>
      </c>
      <c r="T91" s="29">
        <v>24</v>
      </c>
      <c r="U91">
        <v>2</v>
      </c>
      <c r="V91" t="s">
        <v>586</v>
      </c>
      <c r="W91" s="29">
        <v>-13</v>
      </c>
      <c r="X91">
        <v>2</v>
      </c>
      <c r="Y91" s="29" t="s">
        <v>586</v>
      </c>
      <c r="Z91">
        <v>-15</v>
      </c>
      <c r="AA91">
        <v>2</v>
      </c>
      <c r="AB91" s="29" t="s">
        <v>97</v>
      </c>
      <c r="AC91" s="29">
        <v>-2</v>
      </c>
      <c r="AD91">
        <v>2</v>
      </c>
      <c r="AE91" t="s">
        <v>595</v>
      </c>
      <c r="AF91" s="29">
        <v>-4</v>
      </c>
      <c r="AG91">
        <v>2</v>
      </c>
      <c r="AH91" s="29" t="s">
        <v>426</v>
      </c>
      <c r="AI91">
        <v>-6</v>
      </c>
      <c r="AJ91">
        <v>2</v>
      </c>
      <c r="AK91" s="29" t="s">
        <v>586</v>
      </c>
      <c r="AL91" s="29">
        <v>3</v>
      </c>
      <c r="AM91">
        <v>2</v>
      </c>
      <c r="AN91" t="s">
        <v>586</v>
      </c>
      <c r="AO91" s="29">
        <v>9</v>
      </c>
      <c r="AP91">
        <v>2</v>
      </c>
      <c r="AQ91" s="29" t="s">
        <v>586</v>
      </c>
      <c r="AR91">
        <v>-15</v>
      </c>
      <c r="AS91">
        <v>2</v>
      </c>
      <c r="AT91" s="29" t="s">
        <v>586</v>
      </c>
      <c r="AU91" s="29">
        <v>1</v>
      </c>
      <c r="AV91">
        <v>2</v>
      </c>
      <c r="AW91" t="s">
        <v>586</v>
      </c>
      <c r="AX91" s="29">
        <v>18</v>
      </c>
      <c r="AY91">
        <v>2</v>
      </c>
      <c r="AZ91" s="29" t="s">
        <v>565</v>
      </c>
      <c r="BA91">
        <v>9</v>
      </c>
      <c r="BB91">
        <v>2</v>
      </c>
      <c r="BC91" s="29"/>
      <c r="BD91" s="29"/>
      <c r="BE91">
        <v>2</v>
      </c>
      <c r="BF91" s="29"/>
      <c r="BG91" s="29"/>
      <c r="BJ91">
        <v>2</v>
      </c>
      <c r="BK91">
        <v>2</v>
      </c>
      <c r="BL91" s="29"/>
      <c r="BO91" s="29"/>
      <c r="BP91" s="29"/>
      <c r="BS91" s="29"/>
      <c r="BT91" s="29"/>
      <c r="BW91" s="29"/>
      <c r="BX91" s="29"/>
    </row>
    <row r="92" spans="1:76" x14ac:dyDescent="0.25">
      <c r="A92" t="s">
        <v>104</v>
      </c>
      <c r="B92">
        <v>6</v>
      </c>
      <c r="C92">
        <v>4</v>
      </c>
      <c r="D92" t="s">
        <v>417</v>
      </c>
      <c r="E92" s="29">
        <v>2</v>
      </c>
      <c r="F92">
        <v>4</v>
      </c>
      <c r="G92" s="29" t="s">
        <v>104</v>
      </c>
      <c r="H92">
        <v>13</v>
      </c>
      <c r="I92">
        <v>4</v>
      </c>
      <c r="J92" s="29" t="s">
        <v>104</v>
      </c>
      <c r="K92" s="29">
        <v>-4</v>
      </c>
      <c r="L92">
        <v>4</v>
      </c>
      <c r="M92" t="s">
        <v>482</v>
      </c>
      <c r="N92" s="29">
        <v>-15</v>
      </c>
      <c r="O92">
        <v>4</v>
      </c>
      <c r="P92" s="29" t="s">
        <v>85</v>
      </c>
      <c r="Q92">
        <v>0</v>
      </c>
      <c r="R92">
        <v>4</v>
      </c>
      <c r="S92" s="29" t="s">
        <v>85</v>
      </c>
      <c r="T92" s="29">
        <v>24</v>
      </c>
      <c r="U92">
        <v>4</v>
      </c>
      <c r="V92" t="s">
        <v>85</v>
      </c>
      <c r="W92" s="29">
        <v>-13</v>
      </c>
      <c r="X92">
        <v>4</v>
      </c>
      <c r="Y92" s="29" t="s">
        <v>85</v>
      </c>
      <c r="Z92">
        <v>-15</v>
      </c>
      <c r="AA92">
        <v>4</v>
      </c>
      <c r="AB92" s="29" t="s">
        <v>104</v>
      </c>
      <c r="AC92" s="29">
        <v>-2</v>
      </c>
      <c r="AD92">
        <v>4</v>
      </c>
      <c r="AE92" t="s">
        <v>85</v>
      </c>
      <c r="AF92" s="29">
        <v>-4</v>
      </c>
      <c r="AG92">
        <v>4</v>
      </c>
      <c r="AH92" s="29" t="s">
        <v>586</v>
      </c>
      <c r="AI92">
        <v>-6</v>
      </c>
      <c r="AJ92">
        <v>4</v>
      </c>
      <c r="AK92" s="29" t="s">
        <v>85</v>
      </c>
      <c r="AL92" s="29">
        <v>3</v>
      </c>
      <c r="AM92">
        <v>4</v>
      </c>
      <c r="AN92" t="s">
        <v>85</v>
      </c>
      <c r="AO92" s="29">
        <v>9</v>
      </c>
      <c r="AP92">
        <v>4</v>
      </c>
      <c r="AQ92" s="29" t="s">
        <v>85</v>
      </c>
      <c r="AR92">
        <v>-15</v>
      </c>
      <c r="AS92">
        <v>4</v>
      </c>
      <c r="AT92" s="29" t="s">
        <v>85</v>
      </c>
      <c r="AU92" s="29">
        <v>1</v>
      </c>
      <c r="AV92">
        <v>4</v>
      </c>
      <c r="AW92" t="s">
        <v>85</v>
      </c>
      <c r="AX92" s="29">
        <v>18</v>
      </c>
      <c r="AY92">
        <v>3</v>
      </c>
      <c r="AZ92" s="29" t="s">
        <v>104</v>
      </c>
      <c r="BA92">
        <v>9</v>
      </c>
      <c r="BB92">
        <v>4</v>
      </c>
      <c r="BC92" s="29"/>
      <c r="BD92" s="29"/>
      <c r="BE92">
        <v>4</v>
      </c>
      <c r="BF92" s="29"/>
      <c r="BG92" s="29"/>
      <c r="BJ92">
        <v>3</v>
      </c>
      <c r="BK92">
        <v>4</v>
      </c>
      <c r="BL92" s="29"/>
      <c r="BO92" s="29"/>
      <c r="BP92" s="29"/>
      <c r="BS92" s="29"/>
      <c r="BT92" s="29"/>
      <c r="BW92" s="29"/>
      <c r="BX92" s="29"/>
    </row>
    <row r="93" spans="1:76" x14ac:dyDescent="0.25">
      <c r="A93" t="s">
        <v>595</v>
      </c>
      <c r="B93">
        <v>3</v>
      </c>
      <c r="C93">
        <v>1</v>
      </c>
      <c r="D93" t="s">
        <v>595</v>
      </c>
      <c r="E93" s="29">
        <v>-14</v>
      </c>
      <c r="F93">
        <v>1</v>
      </c>
      <c r="G93" s="29" t="s">
        <v>482</v>
      </c>
      <c r="H93">
        <v>1</v>
      </c>
      <c r="I93">
        <v>1</v>
      </c>
      <c r="J93" s="29" t="s">
        <v>568</v>
      </c>
      <c r="K93" s="29">
        <v>9</v>
      </c>
      <c r="L93">
        <v>1</v>
      </c>
      <c r="M93" t="s">
        <v>363</v>
      </c>
      <c r="N93" s="29">
        <v>2</v>
      </c>
      <c r="O93">
        <v>1</v>
      </c>
      <c r="P93" s="29" t="s">
        <v>363</v>
      </c>
      <c r="Q93">
        <v>-17</v>
      </c>
      <c r="R93">
        <v>1</v>
      </c>
      <c r="S93" s="29" t="s">
        <v>19</v>
      </c>
      <c r="T93" s="29">
        <v>4</v>
      </c>
      <c r="U93">
        <v>1</v>
      </c>
      <c r="V93" t="s">
        <v>19</v>
      </c>
      <c r="W93" s="29">
        <v>-11</v>
      </c>
      <c r="X93">
        <v>1</v>
      </c>
      <c r="Y93" s="29" t="s">
        <v>482</v>
      </c>
      <c r="Z93">
        <v>3</v>
      </c>
      <c r="AA93">
        <v>1</v>
      </c>
      <c r="AB93" s="29" t="s">
        <v>85</v>
      </c>
      <c r="AC93" s="29">
        <v>1</v>
      </c>
      <c r="AD93">
        <v>1</v>
      </c>
      <c r="AE93" t="s">
        <v>586</v>
      </c>
      <c r="AF93" s="29">
        <v>-1</v>
      </c>
      <c r="AG93">
        <v>1</v>
      </c>
      <c r="AH93" s="29" t="s">
        <v>595</v>
      </c>
      <c r="AI93">
        <v>-17</v>
      </c>
      <c r="AJ93">
        <v>1</v>
      </c>
      <c r="AK93" s="29" t="s">
        <v>595</v>
      </c>
      <c r="AL93" s="29">
        <v>6</v>
      </c>
      <c r="AM93">
        <v>1</v>
      </c>
      <c r="AN93" t="s">
        <v>595</v>
      </c>
      <c r="AO93" s="29">
        <v>-3</v>
      </c>
      <c r="AP93">
        <v>1</v>
      </c>
      <c r="AQ93" s="29" t="s">
        <v>595</v>
      </c>
      <c r="AR93">
        <v>7</v>
      </c>
      <c r="AS93">
        <v>1</v>
      </c>
      <c r="AT93" s="29" t="s">
        <v>417</v>
      </c>
      <c r="AU93" s="29">
        <v>-2</v>
      </c>
      <c r="AV93">
        <v>1</v>
      </c>
      <c r="AW93" t="s">
        <v>417</v>
      </c>
      <c r="AX93" s="29">
        <v>6</v>
      </c>
      <c r="AY93">
        <v>1</v>
      </c>
      <c r="AZ93" s="29" t="s">
        <v>595</v>
      </c>
      <c r="BA93">
        <v>21</v>
      </c>
      <c r="BB93">
        <v>1</v>
      </c>
      <c r="BC93" s="29"/>
      <c r="BD93" s="29"/>
      <c r="BE93">
        <v>1</v>
      </c>
      <c r="BF93" s="29"/>
      <c r="BG93" s="29"/>
      <c r="BJ93">
        <v>1</v>
      </c>
      <c r="BK93">
        <v>1</v>
      </c>
      <c r="BL93" s="29"/>
      <c r="BO93" s="29"/>
      <c r="BP93" s="29"/>
      <c r="BS93" s="29"/>
      <c r="BT93" s="29"/>
      <c r="BW93" s="29"/>
      <c r="BX93" s="29"/>
    </row>
    <row r="94" spans="1:76" x14ac:dyDescent="0.25">
      <c r="A94" t="s">
        <v>18</v>
      </c>
      <c r="B94">
        <v>3</v>
      </c>
      <c r="C94">
        <v>4</v>
      </c>
      <c r="D94" t="s">
        <v>18</v>
      </c>
      <c r="E94" s="29">
        <v>-14</v>
      </c>
      <c r="F94">
        <v>4</v>
      </c>
      <c r="G94" s="29" t="s">
        <v>18</v>
      </c>
      <c r="H94">
        <v>1</v>
      </c>
      <c r="I94">
        <v>4</v>
      </c>
      <c r="J94" s="29" t="s">
        <v>482</v>
      </c>
      <c r="K94" s="29">
        <v>9</v>
      </c>
      <c r="L94">
        <v>4</v>
      </c>
      <c r="M94" t="s">
        <v>18</v>
      </c>
      <c r="N94" s="29">
        <v>2</v>
      </c>
      <c r="O94">
        <v>4</v>
      </c>
      <c r="P94" s="29" t="s">
        <v>523</v>
      </c>
      <c r="Q94">
        <v>-17</v>
      </c>
      <c r="R94">
        <v>4</v>
      </c>
      <c r="S94" s="29" t="s">
        <v>482</v>
      </c>
      <c r="T94" s="29">
        <v>4</v>
      </c>
      <c r="U94">
        <v>4</v>
      </c>
      <c r="V94" t="s">
        <v>18</v>
      </c>
      <c r="W94" s="29">
        <v>-11</v>
      </c>
      <c r="X94">
        <v>4</v>
      </c>
      <c r="Y94" s="29" t="s">
        <v>18</v>
      </c>
      <c r="Z94">
        <v>3</v>
      </c>
      <c r="AA94">
        <v>4</v>
      </c>
      <c r="AB94" s="29" t="s">
        <v>18</v>
      </c>
      <c r="AC94" s="29">
        <v>1</v>
      </c>
      <c r="AD94">
        <v>4</v>
      </c>
      <c r="AE94" t="s">
        <v>97</v>
      </c>
      <c r="AF94" s="29">
        <v>-1</v>
      </c>
      <c r="AG94">
        <v>4</v>
      </c>
      <c r="AH94" s="29" t="s">
        <v>417</v>
      </c>
      <c r="AI94">
        <v>-17</v>
      </c>
      <c r="AJ94">
        <v>4</v>
      </c>
      <c r="AK94" s="29" t="s">
        <v>18</v>
      </c>
      <c r="AL94" s="29">
        <v>6</v>
      </c>
      <c r="AM94">
        <v>4</v>
      </c>
      <c r="AN94" t="s">
        <v>18</v>
      </c>
      <c r="AO94" s="29">
        <v>-3</v>
      </c>
      <c r="AP94">
        <v>4</v>
      </c>
      <c r="AQ94" s="29" t="s">
        <v>104</v>
      </c>
      <c r="AR94">
        <v>7</v>
      </c>
      <c r="AS94">
        <v>4</v>
      </c>
      <c r="AT94" s="29" t="s">
        <v>18</v>
      </c>
      <c r="AU94" s="29">
        <v>-2</v>
      </c>
      <c r="AV94">
        <v>4</v>
      </c>
      <c r="AW94" t="s">
        <v>431</v>
      </c>
      <c r="AX94" s="29">
        <v>6</v>
      </c>
      <c r="AY94">
        <v>2</v>
      </c>
      <c r="AZ94" s="29" t="s">
        <v>568</v>
      </c>
      <c r="BA94">
        <v>21</v>
      </c>
      <c r="BB94">
        <v>4</v>
      </c>
      <c r="BC94" s="29"/>
      <c r="BD94" s="29"/>
      <c r="BE94">
        <v>4</v>
      </c>
      <c r="BF94" s="29"/>
      <c r="BG94" s="29"/>
      <c r="BJ94">
        <v>2</v>
      </c>
      <c r="BK94">
        <v>4</v>
      </c>
      <c r="BL94" s="29"/>
      <c r="BO94" s="29"/>
      <c r="BP94" s="29"/>
      <c r="BS94" s="29"/>
      <c r="BT94" s="29"/>
      <c r="BW94" s="29"/>
      <c r="BX94" s="29"/>
    </row>
    <row r="95" spans="1:76" x14ac:dyDescent="0.25">
      <c r="M95" s="29">
        <v>0</v>
      </c>
      <c r="N95" s="29">
        <v>0</v>
      </c>
    </row>
  </sheetData>
  <mergeCells count="21">
    <mergeCell ref="AH62:AJ62"/>
    <mergeCell ref="A62:C62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1:AG62"/>
    <mergeCell ref="BC62:BE62"/>
    <mergeCell ref="BF62:BH62"/>
    <mergeCell ref="BI62:BK62"/>
    <mergeCell ref="AK62:AM62"/>
    <mergeCell ref="AN62:AP62"/>
    <mergeCell ref="AQ62:AS62"/>
    <mergeCell ref="AT62:AV62"/>
    <mergeCell ref="AW62:AY62"/>
    <mergeCell ref="AZ62:BB6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94"/>
  <sheetViews>
    <sheetView topLeftCell="V1" workbookViewId="0">
      <selection activeCell="AE2" sqref="AE2:AI53"/>
    </sheetView>
  </sheetViews>
  <sheetFormatPr defaultRowHeight="15" x14ac:dyDescent="0.25"/>
  <cols>
    <col min="1" max="1" width="8.42578125" bestFit="1" customWidth="1"/>
    <col min="2" max="2" width="12.140625" bestFit="1" customWidth="1"/>
    <col min="3" max="3" width="15.2851562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7" t="s">
        <v>88</v>
      </c>
      <c r="B2" s="7" t="s">
        <v>416</v>
      </c>
      <c r="C2" s="7" t="s">
        <v>417</v>
      </c>
      <c r="D2" s="7">
        <v>-9</v>
      </c>
      <c r="E2" s="7">
        <v>3</v>
      </c>
      <c r="F2" s="7">
        <v>-22</v>
      </c>
      <c r="G2" s="7" t="s">
        <v>9</v>
      </c>
      <c r="H2" s="7">
        <v>-11</v>
      </c>
      <c r="I2" s="7">
        <v>26</v>
      </c>
      <c r="J2" s="7">
        <v>1</v>
      </c>
      <c r="K2" s="7">
        <v>-8</v>
      </c>
      <c r="L2" s="7">
        <v>-7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v>-27</v>
      </c>
      <c r="Z2" s="7">
        <v>8</v>
      </c>
      <c r="AA2" s="7">
        <v>3</v>
      </c>
      <c r="AB2" s="7">
        <v>0</v>
      </c>
      <c r="AC2" s="7">
        <v>5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0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1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6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1</v>
      </c>
      <c r="AI2">
        <f>SUM(AE2:AH2)</f>
        <v>8</v>
      </c>
    </row>
    <row r="3" spans="1:35" x14ac:dyDescent="0.25">
      <c r="A3" s="7" t="s">
        <v>368</v>
      </c>
      <c r="B3" s="7" t="s">
        <v>369</v>
      </c>
      <c r="C3" s="7" t="s">
        <v>315</v>
      </c>
      <c r="D3" s="7">
        <v>4</v>
      </c>
      <c r="E3" s="7">
        <v>-2</v>
      </c>
      <c r="F3" s="7">
        <v>-20</v>
      </c>
      <c r="G3" s="7" t="s">
        <v>9</v>
      </c>
      <c r="H3" s="7">
        <v>11</v>
      </c>
      <c r="I3" s="7">
        <v>-13</v>
      </c>
      <c r="J3" s="7" t="s">
        <v>9</v>
      </c>
      <c r="K3" s="7" t="s">
        <v>9</v>
      </c>
      <c r="L3" s="7">
        <v>5</v>
      </c>
      <c r="M3" s="7">
        <v>-12</v>
      </c>
      <c r="N3" s="7">
        <v>-8</v>
      </c>
      <c r="O3" s="7">
        <v>-28</v>
      </c>
      <c r="P3" s="7">
        <v>4</v>
      </c>
      <c r="Q3" s="7">
        <v>-12</v>
      </c>
      <c r="R3" s="7" t="s">
        <v>9</v>
      </c>
      <c r="S3" s="7">
        <v>-12</v>
      </c>
      <c r="T3" s="7">
        <v>7</v>
      </c>
      <c r="U3" s="7">
        <v>-2</v>
      </c>
      <c r="V3" s="7">
        <v>-22</v>
      </c>
      <c r="W3" s="7">
        <v>9</v>
      </c>
      <c r="X3" s="7">
        <v>-6</v>
      </c>
      <c r="Y3" s="7">
        <v>-97</v>
      </c>
      <c r="Z3" s="7">
        <v>17</v>
      </c>
      <c r="AA3" s="7">
        <v>6</v>
      </c>
      <c r="AB3" s="7">
        <v>0</v>
      </c>
      <c r="AC3" s="7">
        <v>11</v>
      </c>
      <c r="AE3">
        <f t="shared" ref="AE3:AE53" si="0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3" si="1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1</v>
      </c>
      <c r="AG3">
        <f t="shared" ref="AG3:AG53" si="2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16</v>
      </c>
      <c r="AH3">
        <f t="shared" ref="AH3:AH53" si="3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0</v>
      </c>
      <c r="AI3">
        <f t="shared" ref="AI3:AI51" si="4">SUM(AE3:AH3)</f>
        <v>17</v>
      </c>
    </row>
    <row r="4" spans="1:35" x14ac:dyDescent="0.25">
      <c r="A4" s="7" t="s">
        <v>121</v>
      </c>
      <c r="B4" s="7" t="s">
        <v>156</v>
      </c>
      <c r="C4" s="7" t="s">
        <v>214</v>
      </c>
      <c r="D4" s="7">
        <v>21</v>
      </c>
      <c r="E4" s="7">
        <v>9</v>
      </c>
      <c r="F4" s="7">
        <v>-9</v>
      </c>
      <c r="G4" s="7" t="s">
        <v>9</v>
      </c>
      <c r="H4" s="7">
        <v>7</v>
      </c>
      <c r="I4" s="7">
        <v>-12</v>
      </c>
      <c r="J4" s="7">
        <v>-9</v>
      </c>
      <c r="K4" s="7">
        <v>10</v>
      </c>
      <c r="L4" s="7">
        <v>9</v>
      </c>
      <c r="M4" s="7">
        <v>-1</v>
      </c>
      <c r="N4" s="7">
        <v>1</v>
      </c>
      <c r="O4" s="7">
        <v>8</v>
      </c>
      <c r="P4" s="7">
        <v>7</v>
      </c>
      <c r="Q4" s="7">
        <v>2</v>
      </c>
      <c r="R4" s="7">
        <v>-4</v>
      </c>
      <c r="S4" s="7">
        <v>1</v>
      </c>
      <c r="T4" s="7">
        <v>19</v>
      </c>
      <c r="U4" s="7">
        <v>-12</v>
      </c>
      <c r="V4" s="7">
        <v>-7</v>
      </c>
      <c r="W4" s="7" t="s">
        <v>9</v>
      </c>
      <c r="X4" s="7">
        <v>18</v>
      </c>
      <c r="Y4" s="7">
        <v>58</v>
      </c>
      <c r="Z4" s="7">
        <v>19</v>
      </c>
      <c r="AA4" s="7">
        <v>12</v>
      </c>
      <c r="AB4" s="7">
        <v>0</v>
      </c>
      <c r="AC4" s="7">
        <v>7</v>
      </c>
      <c r="AE4">
        <f t="shared" si="0"/>
        <v>2</v>
      </c>
      <c r="AF4">
        <f t="shared" si="1"/>
        <v>3</v>
      </c>
      <c r="AG4">
        <f t="shared" si="2"/>
        <v>2</v>
      </c>
      <c r="AH4">
        <f t="shared" si="3"/>
        <v>12</v>
      </c>
      <c r="AI4">
        <f t="shared" si="4"/>
        <v>19</v>
      </c>
    </row>
    <row r="5" spans="1:35" x14ac:dyDescent="0.25">
      <c r="A5" s="7" t="s">
        <v>546</v>
      </c>
      <c r="B5" s="7" t="s">
        <v>547</v>
      </c>
      <c r="C5" s="7" t="s">
        <v>552</v>
      </c>
      <c r="D5" s="7">
        <v>20</v>
      </c>
      <c r="E5" s="7">
        <v>-20</v>
      </c>
      <c r="F5" s="7">
        <v>21</v>
      </c>
      <c r="G5" s="7" t="s">
        <v>9</v>
      </c>
      <c r="H5" s="7">
        <v>-4</v>
      </c>
      <c r="I5" s="7">
        <v>-6</v>
      </c>
      <c r="J5" s="7">
        <v>4</v>
      </c>
      <c r="K5" s="7">
        <v>-7</v>
      </c>
      <c r="L5" s="7">
        <v>-1</v>
      </c>
      <c r="M5" s="7">
        <v>8</v>
      </c>
      <c r="N5" s="7">
        <v>9</v>
      </c>
      <c r="O5" s="7">
        <v>-1</v>
      </c>
      <c r="P5" s="7">
        <v>-1</v>
      </c>
      <c r="Q5" s="7">
        <v>7</v>
      </c>
      <c r="R5" s="7">
        <v>0</v>
      </c>
      <c r="S5" s="7" t="s">
        <v>9</v>
      </c>
      <c r="T5" s="7">
        <v>14</v>
      </c>
      <c r="U5" s="7">
        <v>-6</v>
      </c>
      <c r="V5" s="7">
        <v>-22</v>
      </c>
      <c r="W5" s="7">
        <v>15</v>
      </c>
      <c r="X5" s="7">
        <v>-4</v>
      </c>
      <c r="Y5" s="7">
        <v>26</v>
      </c>
      <c r="Z5" s="7">
        <v>19</v>
      </c>
      <c r="AA5" s="7">
        <v>8</v>
      </c>
      <c r="AB5" s="7">
        <v>1</v>
      </c>
      <c r="AC5" s="7">
        <v>10</v>
      </c>
      <c r="AE5">
        <f t="shared" si="0"/>
        <v>11</v>
      </c>
      <c r="AF5">
        <f t="shared" si="1"/>
        <v>4</v>
      </c>
      <c r="AG5">
        <f t="shared" si="2"/>
        <v>4</v>
      </c>
      <c r="AH5">
        <f t="shared" si="3"/>
        <v>0</v>
      </c>
      <c r="AI5">
        <f t="shared" si="4"/>
        <v>19</v>
      </c>
    </row>
    <row r="6" spans="1:35" x14ac:dyDescent="0.25">
      <c r="A6" s="7" t="s">
        <v>331</v>
      </c>
      <c r="B6" s="7" t="s">
        <v>11</v>
      </c>
      <c r="C6" s="7" t="s">
        <v>609</v>
      </c>
      <c r="D6" s="7" t="s">
        <v>9</v>
      </c>
      <c r="E6" s="7">
        <v>2</v>
      </c>
      <c r="F6" s="7" t="s">
        <v>9</v>
      </c>
      <c r="G6" s="7" t="s">
        <v>9</v>
      </c>
      <c r="H6" s="7" t="s">
        <v>9</v>
      </c>
      <c r="I6" s="7" t="s">
        <v>9</v>
      </c>
      <c r="J6" s="7">
        <v>0</v>
      </c>
      <c r="K6" s="7" t="s">
        <v>9</v>
      </c>
      <c r="L6" s="7" t="s">
        <v>9</v>
      </c>
      <c r="M6" s="7">
        <v>6</v>
      </c>
      <c r="N6" s="7" t="s">
        <v>9</v>
      </c>
      <c r="O6" s="7" t="s">
        <v>9</v>
      </c>
      <c r="P6" s="7" t="s">
        <v>9</v>
      </c>
      <c r="Q6" s="7" t="s">
        <v>9</v>
      </c>
      <c r="R6" s="7" t="s">
        <v>9</v>
      </c>
      <c r="S6" s="7" t="s">
        <v>9</v>
      </c>
      <c r="T6" s="7" t="s">
        <v>9</v>
      </c>
      <c r="U6" s="7" t="s">
        <v>9</v>
      </c>
      <c r="V6" s="7" t="s">
        <v>9</v>
      </c>
      <c r="W6" s="7" t="s">
        <v>9</v>
      </c>
      <c r="X6" s="7" t="s">
        <v>9</v>
      </c>
      <c r="Y6" s="7">
        <v>8</v>
      </c>
      <c r="Z6" s="7">
        <v>3</v>
      </c>
      <c r="AA6" s="7">
        <v>2</v>
      </c>
      <c r="AB6" s="7">
        <v>1</v>
      </c>
      <c r="AC6" s="7">
        <v>0</v>
      </c>
      <c r="AE6">
        <f t="shared" si="0"/>
        <v>3</v>
      </c>
      <c r="AF6">
        <f t="shared" si="1"/>
        <v>0</v>
      </c>
      <c r="AG6">
        <f t="shared" si="2"/>
        <v>0</v>
      </c>
      <c r="AH6">
        <f t="shared" si="3"/>
        <v>0</v>
      </c>
      <c r="AI6">
        <f t="shared" si="4"/>
        <v>3</v>
      </c>
    </row>
    <row r="7" spans="1:35" x14ac:dyDescent="0.25">
      <c r="A7" s="7" t="s">
        <v>10</v>
      </c>
      <c r="B7" s="7" t="s">
        <v>11</v>
      </c>
      <c r="C7" s="7" t="s">
        <v>12</v>
      </c>
      <c r="D7" s="7">
        <v>-3</v>
      </c>
      <c r="E7" s="7">
        <v>-11</v>
      </c>
      <c r="F7" s="7">
        <v>-17</v>
      </c>
      <c r="G7" s="7" t="s">
        <v>9</v>
      </c>
      <c r="H7" s="7">
        <v>-6</v>
      </c>
      <c r="I7" s="7">
        <v>-16</v>
      </c>
      <c r="J7" s="7">
        <v>-2</v>
      </c>
      <c r="K7" s="7">
        <v>8</v>
      </c>
      <c r="L7" s="7">
        <v>5</v>
      </c>
      <c r="M7" s="7">
        <v>-12</v>
      </c>
      <c r="N7" s="7">
        <v>7</v>
      </c>
      <c r="O7" s="7">
        <v>-4</v>
      </c>
      <c r="P7" s="7">
        <v>-6</v>
      </c>
      <c r="Q7" s="7">
        <v>-12</v>
      </c>
      <c r="R7" s="7">
        <v>1</v>
      </c>
      <c r="S7" s="7">
        <v>-5</v>
      </c>
      <c r="T7" s="7">
        <v>7</v>
      </c>
      <c r="U7" s="7" t="s">
        <v>9</v>
      </c>
      <c r="V7" s="7">
        <v>9</v>
      </c>
      <c r="W7" s="7" t="s">
        <v>9</v>
      </c>
      <c r="X7" s="7">
        <v>7</v>
      </c>
      <c r="Y7" s="7">
        <v>-50</v>
      </c>
      <c r="Z7" s="7">
        <v>18</v>
      </c>
      <c r="AA7" s="7">
        <v>7</v>
      </c>
      <c r="AB7" s="7">
        <v>0</v>
      </c>
      <c r="AC7" s="7">
        <v>11</v>
      </c>
      <c r="AE7">
        <f t="shared" si="0"/>
        <v>0</v>
      </c>
      <c r="AF7">
        <f t="shared" si="1"/>
        <v>1</v>
      </c>
      <c r="AG7">
        <f t="shared" si="2"/>
        <v>7</v>
      </c>
      <c r="AH7">
        <f t="shared" si="3"/>
        <v>10</v>
      </c>
      <c r="AI7">
        <f t="shared" si="4"/>
        <v>18</v>
      </c>
    </row>
    <row r="8" spans="1:35" x14ac:dyDescent="0.25">
      <c r="A8" s="7" t="s">
        <v>16</v>
      </c>
      <c r="B8" s="7" t="s">
        <v>17</v>
      </c>
      <c r="C8" s="7" t="s">
        <v>18</v>
      </c>
      <c r="D8" s="7">
        <v>6</v>
      </c>
      <c r="E8" s="7">
        <v>11</v>
      </c>
      <c r="F8" s="7">
        <v>-5</v>
      </c>
      <c r="G8" s="7" t="s">
        <v>9</v>
      </c>
      <c r="H8" s="7">
        <v>13</v>
      </c>
      <c r="I8" s="7">
        <v>5</v>
      </c>
      <c r="J8" s="7">
        <v>0</v>
      </c>
      <c r="K8" s="7">
        <v>7</v>
      </c>
      <c r="L8" s="7">
        <v>-13</v>
      </c>
      <c r="M8" s="7" t="s">
        <v>9</v>
      </c>
      <c r="N8" s="7">
        <v>-8</v>
      </c>
      <c r="O8" s="7">
        <v>1</v>
      </c>
      <c r="P8" s="7">
        <v>-5</v>
      </c>
      <c r="Q8" s="7">
        <v>0</v>
      </c>
      <c r="R8" s="7">
        <v>-11</v>
      </c>
      <c r="S8" s="7">
        <v>25</v>
      </c>
      <c r="T8" s="7">
        <v>15</v>
      </c>
      <c r="U8" s="7">
        <v>-12</v>
      </c>
      <c r="V8" s="7" t="s">
        <v>9</v>
      </c>
      <c r="W8" s="7" t="s">
        <v>9</v>
      </c>
      <c r="X8" s="7" t="s">
        <v>9</v>
      </c>
      <c r="Y8" s="7">
        <v>29</v>
      </c>
      <c r="Z8" s="7">
        <v>16</v>
      </c>
      <c r="AA8" s="7">
        <v>8</v>
      </c>
      <c r="AB8" s="7">
        <v>2</v>
      </c>
      <c r="AC8" s="7">
        <v>6</v>
      </c>
      <c r="AE8">
        <f t="shared" si="0"/>
        <v>0</v>
      </c>
      <c r="AF8">
        <f t="shared" si="1"/>
        <v>0</v>
      </c>
      <c r="AG8">
        <f t="shared" si="2"/>
        <v>0</v>
      </c>
      <c r="AH8">
        <f t="shared" si="3"/>
        <v>16</v>
      </c>
      <c r="AI8">
        <f t="shared" si="4"/>
        <v>16</v>
      </c>
    </row>
    <row r="9" spans="1:35" x14ac:dyDescent="0.25">
      <c r="A9" s="7" t="s">
        <v>320</v>
      </c>
      <c r="B9" s="7" t="s">
        <v>141</v>
      </c>
      <c r="C9" s="7" t="s">
        <v>518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>
        <v>14</v>
      </c>
      <c r="O9" s="7">
        <v>13</v>
      </c>
      <c r="P9" s="7">
        <v>-9</v>
      </c>
      <c r="Q9" s="7">
        <v>2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7">
        <v>20</v>
      </c>
      <c r="Z9" s="7">
        <v>4</v>
      </c>
      <c r="AA9" s="7">
        <v>3</v>
      </c>
      <c r="AB9" s="7">
        <v>0</v>
      </c>
      <c r="AC9" s="7">
        <v>1</v>
      </c>
      <c r="AE9">
        <f t="shared" si="0"/>
        <v>3</v>
      </c>
      <c r="AF9">
        <f t="shared" si="1"/>
        <v>1</v>
      </c>
      <c r="AG9">
        <f t="shared" si="2"/>
        <v>0</v>
      </c>
      <c r="AH9">
        <f t="shared" si="3"/>
        <v>0</v>
      </c>
      <c r="AI9">
        <f t="shared" si="4"/>
        <v>4</v>
      </c>
    </row>
    <row r="10" spans="1:35" x14ac:dyDescent="0.25">
      <c r="A10" s="7" t="s">
        <v>16</v>
      </c>
      <c r="B10" s="7" t="s">
        <v>455</v>
      </c>
      <c r="C10" s="7" t="s">
        <v>482</v>
      </c>
      <c r="D10" s="7">
        <v>-5</v>
      </c>
      <c r="E10" s="7">
        <v>7</v>
      </c>
      <c r="F10" s="7">
        <v>-22</v>
      </c>
      <c r="G10" s="7" t="s">
        <v>9</v>
      </c>
      <c r="H10" s="7">
        <v>2</v>
      </c>
      <c r="I10" s="7">
        <v>5</v>
      </c>
      <c r="J10" s="7">
        <v>-8</v>
      </c>
      <c r="K10" s="7" t="s">
        <v>9</v>
      </c>
      <c r="L10" s="7">
        <v>8</v>
      </c>
      <c r="M10" s="7">
        <v>8</v>
      </c>
      <c r="N10" s="7">
        <v>1</v>
      </c>
      <c r="O10" s="7">
        <v>13</v>
      </c>
      <c r="P10" s="7">
        <v>-5</v>
      </c>
      <c r="Q10" s="7">
        <v>0</v>
      </c>
      <c r="R10" s="7" t="s">
        <v>9</v>
      </c>
      <c r="S10" s="7">
        <v>25</v>
      </c>
      <c r="T10" s="7">
        <v>15</v>
      </c>
      <c r="U10" s="7">
        <v>-12</v>
      </c>
      <c r="V10" s="7">
        <v>11</v>
      </c>
      <c r="W10" s="7" t="s">
        <v>9</v>
      </c>
      <c r="X10" s="7">
        <v>0</v>
      </c>
      <c r="Y10" s="7">
        <v>43</v>
      </c>
      <c r="Z10" s="7">
        <v>17</v>
      </c>
      <c r="AA10" s="7">
        <v>10</v>
      </c>
      <c r="AB10" s="7">
        <v>2</v>
      </c>
      <c r="AC10" s="7">
        <v>5</v>
      </c>
      <c r="AE10">
        <f t="shared" si="0"/>
        <v>11</v>
      </c>
      <c r="AF10">
        <f t="shared" si="1"/>
        <v>4</v>
      </c>
      <c r="AG10">
        <f t="shared" si="2"/>
        <v>1</v>
      </c>
      <c r="AH10">
        <f t="shared" si="3"/>
        <v>1</v>
      </c>
      <c r="AI10">
        <f t="shared" si="4"/>
        <v>17</v>
      </c>
    </row>
    <row r="11" spans="1:35" x14ac:dyDescent="0.25">
      <c r="A11" s="7" t="s">
        <v>466</v>
      </c>
      <c r="B11" s="7" t="s">
        <v>143</v>
      </c>
      <c r="C11" s="7" t="s">
        <v>610</v>
      </c>
      <c r="D11" s="7" t="s">
        <v>9</v>
      </c>
      <c r="E11" s="7" t="s">
        <v>9</v>
      </c>
      <c r="F11" s="7" t="s">
        <v>9</v>
      </c>
      <c r="G11" s="7" t="s">
        <v>9</v>
      </c>
      <c r="H11" s="7">
        <v>11</v>
      </c>
      <c r="I11" s="7">
        <v>-13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>
        <v>3</v>
      </c>
      <c r="S11" s="7" t="s">
        <v>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v>1</v>
      </c>
      <c r="Z11" s="7">
        <v>3</v>
      </c>
      <c r="AA11" s="7">
        <v>2</v>
      </c>
      <c r="AB11" s="7">
        <v>0</v>
      </c>
      <c r="AC11" s="7">
        <v>1</v>
      </c>
      <c r="AE11">
        <f t="shared" si="0"/>
        <v>3</v>
      </c>
      <c r="AF11">
        <f t="shared" si="1"/>
        <v>0</v>
      </c>
      <c r="AG11">
        <f t="shared" si="2"/>
        <v>0</v>
      </c>
      <c r="AH11">
        <f t="shared" si="3"/>
        <v>0</v>
      </c>
      <c r="AI11">
        <f t="shared" si="4"/>
        <v>3</v>
      </c>
    </row>
    <row r="12" spans="1:35" x14ac:dyDescent="0.25">
      <c r="A12" s="7" t="s">
        <v>330</v>
      </c>
      <c r="B12" s="7" t="s">
        <v>510</v>
      </c>
      <c r="C12" s="7" t="s">
        <v>519</v>
      </c>
      <c r="D12" s="7">
        <v>-9</v>
      </c>
      <c r="E12" s="7" t="s">
        <v>9</v>
      </c>
      <c r="F12" s="7" t="s">
        <v>9</v>
      </c>
      <c r="G12" s="7" t="s">
        <v>9</v>
      </c>
      <c r="H12" s="7">
        <v>-11</v>
      </c>
      <c r="I12" s="7">
        <v>24</v>
      </c>
      <c r="J12" s="7" t="s">
        <v>9</v>
      </c>
      <c r="K12" s="7" t="s">
        <v>9</v>
      </c>
      <c r="L12" s="7">
        <v>9</v>
      </c>
      <c r="M12" s="7">
        <v>-1</v>
      </c>
      <c r="N12" s="7" t="s">
        <v>9</v>
      </c>
      <c r="O12" s="7" t="s">
        <v>9</v>
      </c>
      <c r="P12" s="7" t="s">
        <v>9</v>
      </c>
      <c r="Q12" s="7" t="s">
        <v>9</v>
      </c>
      <c r="R12" s="7">
        <v>1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v>13</v>
      </c>
      <c r="Z12" s="7">
        <v>6</v>
      </c>
      <c r="AA12" s="7">
        <v>3</v>
      </c>
      <c r="AB12" s="7">
        <v>0</v>
      </c>
      <c r="AC12" s="7">
        <v>3</v>
      </c>
      <c r="AE12">
        <f t="shared" si="0"/>
        <v>6</v>
      </c>
      <c r="AF12">
        <f t="shared" si="1"/>
        <v>0</v>
      </c>
      <c r="AG12">
        <f t="shared" si="2"/>
        <v>0</v>
      </c>
      <c r="AH12">
        <f t="shared" si="3"/>
        <v>0</v>
      </c>
      <c r="AI12">
        <f t="shared" si="4"/>
        <v>6</v>
      </c>
    </row>
    <row r="13" spans="1:35" x14ac:dyDescent="0.25">
      <c r="A13" s="7" t="s">
        <v>75</v>
      </c>
      <c r="B13" s="7" t="s">
        <v>459</v>
      </c>
      <c r="C13" s="7" t="s">
        <v>460</v>
      </c>
      <c r="D13" s="7">
        <v>24</v>
      </c>
      <c r="E13" s="7">
        <v>-10</v>
      </c>
      <c r="F13" s="7">
        <v>14</v>
      </c>
      <c r="G13" s="7" t="s">
        <v>9</v>
      </c>
      <c r="H13" s="7">
        <v>21</v>
      </c>
      <c r="I13" s="7">
        <v>10</v>
      </c>
      <c r="J13" s="7">
        <v>6</v>
      </c>
      <c r="K13" s="7">
        <v>-5</v>
      </c>
      <c r="L13" s="7">
        <v>4</v>
      </c>
      <c r="M13" s="7">
        <v>20</v>
      </c>
      <c r="N13" s="7">
        <v>14</v>
      </c>
      <c r="O13" s="7">
        <v>9</v>
      </c>
      <c r="P13" s="7">
        <v>6</v>
      </c>
      <c r="Q13" s="7">
        <v>12</v>
      </c>
      <c r="R13" s="7">
        <v>3</v>
      </c>
      <c r="S13" s="7">
        <v>12</v>
      </c>
      <c r="T13" s="7">
        <v>-5</v>
      </c>
      <c r="U13" s="7">
        <v>-6</v>
      </c>
      <c r="V13" s="7">
        <v>7</v>
      </c>
      <c r="W13" s="7">
        <v>8</v>
      </c>
      <c r="X13" s="7">
        <v>13</v>
      </c>
      <c r="Y13" s="7">
        <v>157</v>
      </c>
      <c r="Z13" s="7">
        <v>20</v>
      </c>
      <c r="AA13" s="7">
        <v>16</v>
      </c>
      <c r="AB13" s="7">
        <v>0</v>
      </c>
      <c r="AC13" s="7">
        <v>4</v>
      </c>
      <c r="AE13">
        <f t="shared" si="0"/>
        <v>3</v>
      </c>
      <c r="AF13">
        <f t="shared" si="1"/>
        <v>16</v>
      </c>
      <c r="AG13">
        <f t="shared" si="2"/>
        <v>1</v>
      </c>
      <c r="AH13">
        <f t="shared" si="3"/>
        <v>0</v>
      </c>
      <c r="AI13">
        <f t="shared" si="4"/>
        <v>20</v>
      </c>
    </row>
    <row r="14" spans="1:35" x14ac:dyDescent="0.25">
      <c r="A14" s="7" t="s">
        <v>35</v>
      </c>
      <c r="B14" s="7" t="s">
        <v>36</v>
      </c>
      <c r="C14" s="7" t="s">
        <v>37</v>
      </c>
      <c r="D14" s="7">
        <v>24</v>
      </c>
      <c r="E14" s="7">
        <v>-10</v>
      </c>
      <c r="F14" s="7">
        <v>14</v>
      </c>
      <c r="G14" s="7" t="s">
        <v>9</v>
      </c>
      <c r="H14" s="7">
        <v>21</v>
      </c>
      <c r="I14" s="7">
        <v>10</v>
      </c>
      <c r="J14" s="7">
        <v>6</v>
      </c>
      <c r="K14" s="7">
        <v>-5</v>
      </c>
      <c r="L14" s="7">
        <v>4</v>
      </c>
      <c r="M14" s="7">
        <v>20</v>
      </c>
      <c r="N14" s="7">
        <v>14</v>
      </c>
      <c r="O14" s="7">
        <v>9</v>
      </c>
      <c r="P14" s="7">
        <v>6</v>
      </c>
      <c r="Q14" s="7">
        <v>12</v>
      </c>
      <c r="R14" s="7">
        <v>18</v>
      </c>
      <c r="S14" s="7">
        <v>23</v>
      </c>
      <c r="T14" s="7">
        <v>19</v>
      </c>
      <c r="U14" s="7">
        <v>-13</v>
      </c>
      <c r="V14" s="7">
        <v>12</v>
      </c>
      <c r="W14" s="7">
        <v>12</v>
      </c>
      <c r="X14" s="7">
        <v>-4</v>
      </c>
      <c r="Y14" s="7">
        <v>192</v>
      </c>
      <c r="Z14" s="7">
        <v>20</v>
      </c>
      <c r="AA14" s="7">
        <v>16</v>
      </c>
      <c r="AB14" s="7">
        <v>0</v>
      </c>
      <c r="AC14" s="7">
        <v>4</v>
      </c>
      <c r="AE14">
        <f t="shared" si="0"/>
        <v>0</v>
      </c>
      <c r="AF14">
        <f t="shared" si="1"/>
        <v>0</v>
      </c>
      <c r="AG14">
        <f t="shared" si="2"/>
        <v>0</v>
      </c>
      <c r="AH14">
        <f t="shared" si="3"/>
        <v>20</v>
      </c>
      <c r="AI14">
        <f t="shared" si="4"/>
        <v>20</v>
      </c>
    </row>
    <row r="15" spans="1:35" x14ac:dyDescent="0.25">
      <c r="A15" s="7" t="s">
        <v>107</v>
      </c>
      <c r="B15" s="7" t="s">
        <v>36</v>
      </c>
      <c r="C15" s="7" t="s">
        <v>193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>
        <v>8</v>
      </c>
      <c r="L15" s="7">
        <v>-1</v>
      </c>
      <c r="M15" s="7">
        <v>10</v>
      </c>
      <c r="N15" s="7">
        <v>9</v>
      </c>
      <c r="O15" s="7">
        <v>-1</v>
      </c>
      <c r="P15" s="7">
        <v>-1</v>
      </c>
      <c r="Q15" s="7">
        <v>-3</v>
      </c>
      <c r="R15" s="7">
        <v>18</v>
      </c>
      <c r="S15" s="7">
        <v>23</v>
      </c>
      <c r="T15" s="7">
        <v>19</v>
      </c>
      <c r="U15" s="7">
        <v>-13</v>
      </c>
      <c r="V15" s="7">
        <v>12</v>
      </c>
      <c r="W15" s="7">
        <v>12</v>
      </c>
      <c r="X15" s="7">
        <v>-4</v>
      </c>
      <c r="Y15" s="7">
        <v>88</v>
      </c>
      <c r="Z15" s="7">
        <v>14</v>
      </c>
      <c r="AA15" s="7">
        <v>8</v>
      </c>
      <c r="AB15" s="7">
        <v>0</v>
      </c>
      <c r="AC15" s="7">
        <v>6</v>
      </c>
      <c r="AE15">
        <f t="shared" si="0"/>
        <v>6</v>
      </c>
      <c r="AF15">
        <f t="shared" si="1"/>
        <v>7</v>
      </c>
      <c r="AG15">
        <f t="shared" si="2"/>
        <v>1</v>
      </c>
      <c r="AH15">
        <f t="shared" si="3"/>
        <v>0</v>
      </c>
      <c r="AI15">
        <f t="shared" si="4"/>
        <v>14</v>
      </c>
    </row>
    <row r="16" spans="1:35" x14ac:dyDescent="0.25">
      <c r="A16" s="7" t="s">
        <v>594</v>
      </c>
      <c r="B16" s="7" t="s">
        <v>566</v>
      </c>
      <c r="C16" s="7" t="s">
        <v>595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>
        <v>32</v>
      </c>
      <c r="O16" s="7">
        <v>-4</v>
      </c>
      <c r="P16" s="7">
        <v>-6</v>
      </c>
      <c r="Q16" s="7">
        <v>-12</v>
      </c>
      <c r="R16" s="7">
        <v>-1</v>
      </c>
      <c r="S16" s="7">
        <v>-5</v>
      </c>
      <c r="T16" s="7">
        <v>7</v>
      </c>
      <c r="U16" s="7">
        <v>-3</v>
      </c>
      <c r="V16" s="7">
        <v>-14</v>
      </c>
      <c r="W16" s="7" t="s">
        <v>9</v>
      </c>
      <c r="X16" s="7">
        <v>7</v>
      </c>
      <c r="Y16" s="7">
        <v>1</v>
      </c>
      <c r="Z16" s="7">
        <v>10</v>
      </c>
      <c r="AA16" s="7">
        <v>3</v>
      </c>
      <c r="AB16" s="7">
        <v>0</v>
      </c>
      <c r="AC16" s="7">
        <v>7</v>
      </c>
      <c r="AE16">
        <f t="shared" si="0"/>
        <v>0</v>
      </c>
      <c r="AF16">
        <f t="shared" si="1"/>
        <v>0</v>
      </c>
      <c r="AG16">
        <f t="shared" si="2"/>
        <v>0</v>
      </c>
      <c r="AH16">
        <f t="shared" si="3"/>
        <v>0</v>
      </c>
      <c r="AI16">
        <f t="shared" si="4"/>
        <v>0</v>
      </c>
    </row>
    <row r="17" spans="1:35" x14ac:dyDescent="0.25">
      <c r="A17" s="7" t="s">
        <v>51</v>
      </c>
      <c r="B17" s="7" t="s">
        <v>226</v>
      </c>
      <c r="C17" s="7" t="s">
        <v>568</v>
      </c>
      <c r="D17" s="7">
        <v>21</v>
      </c>
      <c r="E17" s="7">
        <v>-11</v>
      </c>
      <c r="F17" s="7">
        <v>0</v>
      </c>
      <c r="G17" s="7" t="s">
        <v>9</v>
      </c>
      <c r="H17" s="7">
        <v>-6</v>
      </c>
      <c r="I17" s="7">
        <v>-16</v>
      </c>
      <c r="J17" s="7">
        <v>-2</v>
      </c>
      <c r="K17" s="7">
        <v>10</v>
      </c>
      <c r="L17" s="7">
        <v>8</v>
      </c>
      <c r="M17" s="7">
        <v>-12</v>
      </c>
      <c r="N17" s="7">
        <v>1</v>
      </c>
      <c r="O17" s="7">
        <v>8</v>
      </c>
      <c r="P17" s="7">
        <v>8</v>
      </c>
      <c r="Q17" s="7">
        <v>9</v>
      </c>
      <c r="R17" s="7" t="s">
        <v>9</v>
      </c>
      <c r="S17" s="7">
        <v>12</v>
      </c>
      <c r="T17" s="7">
        <v>-5</v>
      </c>
      <c r="U17" s="7">
        <v>-12</v>
      </c>
      <c r="V17" s="7">
        <v>9</v>
      </c>
      <c r="W17" s="7" t="s">
        <v>9</v>
      </c>
      <c r="X17" s="7">
        <v>7</v>
      </c>
      <c r="Y17" s="7">
        <v>29</v>
      </c>
      <c r="Z17" s="7">
        <v>18</v>
      </c>
      <c r="AA17" s="7">
        <v>10</v>
      </c>
      <c r="AB17" s="7">
        <v>1</v>
      </c>
      <c r="AC17" s="7">
        <v>7</v>
      </c>
      <c r="AE17">
        <f t="shared" si="0"/>
        <v>18</v>
      </c>
      <c r="AF17">
        <f t="shared" si="1"/>
        <v>0</v>
      </c>
      <c r="AG17">
        <f t="shared" si="2"/>
        <v>0</v>
      </c>
      <c r="AH17">
        <f t="shared" si="3"/>
        <v>0</v>
      </c>
      <c r="AI17">
        <f t="shared" si="4"/>
        <v>18</v>
      </c>
    </row>
    <row r="18" spans="1:35" x14ac:dyDescent="0.25">
      <c r="A18" s="7" t="s">
        <v>29</v>
      </c>
      <c r="B18" s="7" t="s">
        <v>302</v>
      </c>
      <c r="C18" s="7" t="s">
        <v>296</v>
      </c>
      <c r="D18" s="7">
        <v>4</v>
      </c>
      <c r="E18" s="7">
        <v>-2</v>
      </c>
      <c r="F18" s="7">
        <v>-20</v>
      </c>
      <c r="G18" s="7" t="s">
        <v>9</v>
      </c>
      <c r="H18" s="7">
        <v>11</v>
      </c>
      <c r="I18" s="7">
        <v>-13</v>
      </c>
      <c r="J18" s="7" t="s">
        <v>9</v>
      </c>
      <c r="K18" s="7">
        <v>8</v>
      </c>
      <c r="L18" s="7">
        <v>-1</v>
      </c>
      <c r="M18" s="7">
        <v>10</v>
      </c>
      <c r="N18" s="7">
        <v>9</v>
      </c>
      <c r="O18" s="7">
        <v>-1</v>
      </c>
      <c r="P18" s="7">
        <v>-1</v>
      </c>
      <c r="Q18" s="7">
        <v>-3</v>
      </c>
      <c r="R18" s="7">
        <v>3</v>
      </c>
      <c r="S18" s="7">
        <v>-12</v>
      </c>
      <c r="T18" s="7">
        <v>14</v>
      </c>
      <c r="U18" s="7">
        <v>-2</v>
      </c>
      <c r="V18" s="7">
        <v>8</v>
      </c>
      <c r="W18" s="7">
        <v>9</v>
      </c>
      <c r="X18" s="7">
        <v>-6</v>
      </c>
      <c r="Y18" s="7">
        <v>15</v>
      </c>
      <c r="Z18" s="7">
        <v>19</v>
      </c>
      <c r="AA18" s="7">
        <v>9</v>
      </c>
      <c r="AB18" s="7">
        <v>0</v>
      </c>
      <c r="AC18" s="7">
        <v>10</v>
      </c>
      <c r="AE18">
        <f t="shared" si="0"/>
        <v>0</v>
      </c>
      <c r="AF18">
        <f t="shared" si="1"/>
        <v>0</v>
      </c>
      <c r="AG18">
        <f t="shared" si="2"/>
        <v>2</v>
      </c>
      <c r="AH18">
        <f t="shared" si="3"/>
        <v>17</v>
      </c>
      <c r="AI18">
        <f t="shared" si="4"/>
        <v>19</v>
      </c>
    </row>
    <row r="19" spans="1:35" x14ac:dyDescent="0.25">
      <c r="A19" s="7" t="s">
        <v>370</v>
      </c>
      <c r="B19" s="7" t="s">
        <v>371</v>
      </c>
      <c r="C19" s="7" t="s">
        <v>363</v>
      </c>
      <c r="D19" s="7">
        <v>-5</v>
      </c>
      <c r="E19" s="7">
        <v>7</v>
      </c>
      <c r="F19" s="7">
        <v>-22</v>
      </c>
      <c r="G19" s="7" t="s">
        <v>9</v>
      </c>
      <c r="H19" s="7">
        <v>2</v>
      </c>
      <c r="I19" s="7">
        <v>-1</v>
      </c>
      <c r="J19" s="7">
        <v>-8</v>
      </c>
      <c r="K19" s="7">
        <v>15</v>
      </c>
      <c r="L19" s="7">
        <v>5</v>
      </c>
      <c r="M19" s="7">
        <v>-1</v>
      </c>
      <c r="N19" s="7">
        <v>9</v>
      </c>
      <c r="O19" s="7">
        <v>1</v>
      </c>
      <c r="P19" s="7" t="s">
        <v>9</v>
      </c>
      <c r="Q19" s="7">
        <v>4</v>
      </c>
      <c r="R19" s="7" t="s">
        <v>9</v>
      </c>
      <c r="S19" s="7">
        <v>1</v>
      </c>
      <c r="T19" s="7">
        <v>15</v>
      </c>
      <c r="U19" s="7">
        <v>-3</v>
      </c>
      <c r="V19" s="7">
        <v>-14</v>
      </c>
      <c r="W19" s="7" t="s">
        <v>9</v>
      </c>
      <c r="X19" s="7">
        <v>7</v>
      </c>
      <c r="Y19" s="7">
        <v>12</v>
      </c>
      <c r="Z19" s="7">
        <v>17</v>
      </c>
      <c r="AA19" s="7">
        <v>10</v>
      </c>
      <c r="AB19" s="7">
        <v>0</v>
      </c>
      <c r="AC19" s="7">
        <v>7</v>
      </c>
      <c r="AE19">
        <f t="shared" si="0"/>
        <v>1</v>
      </c>
      <c r="AF19">
        <f t="shared" si="1"/>
        <v>15</v>
      </c>
      <c r="AG19">
        <f t="shared" si="2"/>
        <v>1</v>
      </c>
      <c r="AH19">
        <f t="shared" si="3"/>
        <v>0</v>
      </c>
      <c r="AI19">
        <f t="shared" si="4"/>
        <v>17</v>
      </c>
    </row>
    <row r="20" spans="1:35" x14ac:dyDescent="0.25">
      <c r="A20" s="7" t="s">
        <v>46</v>
      </c>
      <c r="B20" s="7" t="s">
        <v>62</v>
      </c>
      <c r="C20" s="7" t="s">
        <v>63</v>
      </c>
      <c r="D20" s="7">
        <v>-3</v>
      </c>
      <c r="E20" s="7">
        <v>2</v>
      </c>
      <c r="F20" s="7">
        <v>0</v>
      </c>
      <c r="G20" s="7" t="s">
        <v>9</v>
      </c>
      <c r="H20" s="7">
        <v>-1</v>
      </c>
      <c r="I20" s="7">
        <v>24</v>
      </c>
      <c r="J20" s="7">
        <v>-2</v>
      </c>
      <c r="K20" s="7">
        <v>1</v>
      </c>
      <c r="L20" s="7" t="s">
        <v>9</v>
      </c>
      <c r="M20" s="7">
        <v>-2</v>
      </c>
      <c r="N20" s="7">
        <v>32</v>
      </c>
      <c r="O20" s="7">
        <v>15</v>
      </c>
      <c r="P20" s="7">
        <v>-6</v>
      </c>
      <c r="Q20" s="7">
        <v>7</v>
      </c>
      <c r="R20" s="7" t="s">
        <v>9</v>
      </c>
      <c r="S20" s="7">
        <v>1</v>
      </c>
      <c r="T20" s="7">
        <v>8</v>
      </c>
      <c r="U20" s="7">
        <v>14</v>
      </c>
      <c r="V20" s="7">
        <v>-7</v>
      </c>
      <c r="W20" s="7" t="s">
        <v>9</v>
      </c>
      <c r="X20" s="7">
        <v>18</v>
      </c>
      <c r="Y20" s="7">
        <v>101</v>
      </c>
      <c r="Z20" s="7">
        <v>17</v>
      </c>
      <c r="AA20" s="7">
        <v>10</v>
      </c>
      <c r="AB20" s="7">
        <v>1</v>
      </c>
      <c r="AC20" s="7">
        <v>6</v>
      </c>
      <c r="AE20">
        <f t="shared" si="0"/>
        <v>1</v>
      </c>
      <c r="AF20">
        <f t="shared" si="1"/>
        <v>3</v>
      </c>
      <c r="AG20">
        <f t="shared" si="2"/>
        <v>3</v>
      </c>
      <c r="AH20">
        <f t="shared" si="3"/>
        <v>10</v>
      </c>
      <c r="AI20">
        <f t="shared" si="4"/>
        <v>17</v>
      </c>
    </row>
    <row r="21" spans="1:35" x14ac:dyDescent="0.25">
      <c r="A21" s="7" t="s">
        <v>313</v>
      </c>
      <c r="B21" s="7" t="s">
        <v>314</v>
      </c>
      <c r="C21" s="7" t="s">
        <v>130</v>
      </c>
      <c r="D21" s="7">
        <v>-3</v>
      </c>
      <c r="E21" s="7">
        <v>-2</v>
      </c>
      <c r="F21" s="7">
        <v>-20</v>
      </c>
      <c r="G21" s="7" t="s">
        <v>9</v>
      </c>
      <c r="H21" s="7" t="s">
        <v>9</v>
      </c>
      <c r="I21" s="7">
        <v>-16</v>
      </c>
      <c r="J21" s="7">
        <v>4</v>
      </c>
      <c r="K21" s="7">
        <v>-7</v>
      </c>
      <c r="L21" s="7">
        <v>5</v>
      </c>
      <c r="M21" s="7">
        <v>8</v>
      </c>
      <c r="N21" s="7">
        <v>7</v>
      </c>
      <c r="O21" s="7">
        <v>-4</v>
      </c>
      <c r="P21" s="7">
        <v>4</v>
      </c>
      <c r="Q21" s="7">
        <v>-3</v>
      </c>
      <c r="R21" s="7" t="s">
        <v>9</v>
      </c>
      <c r="S21" s="7">
        <v>-12</v>
      </c>
      <c r="T21" s="7">
        <v>14</v>
      </c>
      <c r="U21" s="7">
        <v>-2</v>
      </c>
      <c r="V21" s="7">
        <v>11</v>
      </c>
      <c r="W21" s="7" t="s">
        <v>9</v>
      </c>
      <c r="X21" s="7">
        <v>0</v>
      </c>
      <c r="Y21" s="7">
        <v>-16</v>
      </c>
      <c r="Z21" s="7">
        <v>17</v>
      </c>
      <c r="AA21" s="7">
        <v>7</v>
      </c>
      <c r="AB21" s="7">
        <v>1</v>
      </c>
      <c r="AC21" s="7">
        <v>9</v>
      </c>
      <c r="AE21">
        <f t="shared" si="0"/>
        <v>13</v>
      </c>
      <c r="AF21">
        <f t="shared" si="1"/>
        <v>1</v>
      </c>
      <c r="AG21">
        <f t="shared" si="2"/>
        <v>0</v>
      </c>
      <c r="AH21">
        <f t="shared" si="3"/>
        <v>3</v>
      </c>
      <c r="AI21">
        <f t="shared" si="4"/>
        <v>17</v>
      </c>
    </row>
    <row r="22" spans="1:35" x14ac:dyDescent="0.25">
      <c r="A22" s="7" t="s">
        <v>143</v>
      </c>
      <c r="B22" s="7" t="s">
        <v>67</v>
      </c>
      <c r="C22" s="7" t="s">
        <v>521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>
        <v>-1</v>
      </c>
      <c r="L22" s="7">
        <v>-13</v>
      </c>
      <c r="M22" s="7">
        <v>10</v>
      </c>
      <c r="N22" s="7" t="s">
        <v>9</v>
      </c>
      <c r="O22" s="7">
        <v>15</v>
      </c>
      <c r="P22" s="7" t="s">
        <v>9</v>
      </c>
      <c r="Q22" s="7" t="s">
        <v>9</v>
      </c>
      <c r="R22" s="7" t="s">
        <v>9</v>
      </c>
      <c r="S22" s="7" t="s">
        <v>9</v>
      </c>
      <c r="T22" s="7" t="s">
        <v>9</v>
      </c>
      <c r="U22" s="7">
        <v>-2</v>
      </c>
      <c r="V22" s="7">
        <v>7</v>
      </c>
      <c r="W22" s="7">
        <v>8</v>
      </c>
      <c r="X22" s="7">
        <v>13</v>
      </c>
      <c r="Y22" s="7">
        <v>37</v>
      </c>
      <c r="Z22" s="7">
        <v>8</v>
      </c>
      <c r="AA22" s="7">
        <v>5</v>
      </c>
      <c r="AB22" s="7">
        <v>0</v>
      </c>
      <c r="AC22" s="7">
        <v>3</v>
      </c>
      <c r="AE22">
        <f t="shared" si="0"/>
        <v>1</v>
      </c>
      <c r="AF22">
        <f t="shared" si="1"/>
        <v>6</v>
      </c>
      <c r="AG22">
        <f t="shared" si="2"/>
        <v>0</v>
      </c>
      <c r="AH22">
        <f t="shared" si="3"/>
        <v>1</v>
      </c>
      <c r="AI22">
        <f t="shared" si="4"/>
        <v>8</v>
      </c>
    </row>
    <row r="23" spans="1:35" x14ac:dyDescent="0.25">
      <c r="A23" s="7" t="s">
        <v>320</v>
      </c>
      <c r="B23" s="7" t="s">
        <v>321</v>
      </c>
      <c r="C23" s="7" t="s">
        <v>69</v>
      </c>
      <c r="D23" s="7">
        <v>6</v>
      </c>
      <c r="E23" s="7">
        <v>2</v>
      </c>
      <c r="F23" s="7">
        <v>-1</v>
      </c>
      <c r="G23" s="7" t="s">
        <v>9</v>
      </c>
      <c r="H23" s="7">
        <v>-5</v>
      </c>
      <c r="I23" s="7">
        <v>-6</v>
      </c>
      <c r="J23" s="7">
        <v>15</v>
      </c>
      <c r="K23" s="7">
        <v>11</v>
      </c>
      <c r="L23" s="7">
        <v>-19</v>
      </c>
      <c r="M23" s="7">
        <v>-14</v>
      </c>
      <c r="N23" s="7">
        <v>-4</v>
      </c>
      <c r="O23" s="7">
        <v>2</v>
      </c>
      <c r="P23" s="7">
        <v>-2</v>
      </c>
      <c r="Q23" s="7">
        <v>3</v>
      </c>
      <c r="R23" s="7">
        <v>4</v>
      </c>
      <c r="S23" s="7">
        <v>1</v>
      </c>
      <c r="T23" s="7">
        <v>4</v>
      </c>
      <c r="U23" s="7">
        <v>23</v>
      </c>
      <c r="V23" s="7">
        <v>16</v>
      </c>
      <c r="W23" s="7">
        <v>-2</v>
      </c>
      <c r="X23" s="7">
        <v>-1</v>
      </c>
      <c r="Y23" s="7">
        <v>33</v>
      </c>
      <c r="Z23" s="7">
        <v>20</v>
      </c>
      <c r="AA23" s="7">
        <v>11</v>
      </c>
      <c r="AB23" s="7">
        <v>0</v>
      </c>
      <c r="AC23" s="7">
        <v>9</v>
      </c>
      <c r="AE23">
        <f t="shared" si="0"/>
        <v>0</v>
      </c>
      <c r="AF23">
        <f t="shared" si="1"/>
        <v>0</v>
      </c>
      <c r="AG23">
        <f t="shared" si="2"/>
        <v>0</v>
      </c>
      <c r="AH23">
        <f t="shared" si="3"/>
        <v>20</v>
      </c>
      <c r="AI23">
        <f t="shared" si="4"/>
        <v>20</v>
      </c>
    </row>
    <row r="24" spans="1:35" x14ac:dyDescent="0.25">
      <c r="A24" s="7" t="s">
        <v>611</v>
      </c>
      <c r="B24" s="7" t="s">
        <v>612</v>
      </c>
      <c r="C24" s="7" t="s">
        <v>613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v>9</v>
      </c>
      <c r="Z24" s="7">
        <v>1</v>
      </c>
      <c r="AA24" s="7">
        <v>1</v>
      </c>
      <c r="AB24" s="7">
        <v>0</v>
      </c>
      <c r="AC24" s="7">
        <v>0</v>
      </c>
      <c r="AE24">
        <f t="shared" si="0"/>
        <v>0</v>
      </c>
      <c r="AF24">
        <f t="shared" si="1"/>
        <v>1</v>
      </c>
      <c r="AG24">
        <f t="shared" si="2"/>
        <v>0</v>
      </c>
      <c r="AH24">
        <f t="shared" si="3"/>
        <v>0</v>
      </c>
      <c r="AI24">
        <f t="shared" si="4"/>
        <v>1</v>
      </c>
    </row>
    <row r="25" spans="1:35" x14ac:dyDescent="0.25">
      <c r="A25" s="7" t="s">
        <v>48</v>
      </c>
      <c r="B25" s="7" t="s">
        <v>305</v>
      </c>
      <c r="C25" s="7" t="s">
        <v>297</v>
      </c>
      <c r="D25" s="7">
        <v>-3</v>
      </c>
      <c r="E25" s="7">
        <v>-11</v>
      </c>
      <c r="F25" s="7">
        <v>-17</v>
      </c>
      <c r="G25" s="7" t="s">
        <v>9</v>
      </c>
      <c r="H25" s="7">
        <v>-4</v>
      </c>
      <c r="I25" s="7">
        <v>-6</v>
      </c>
      <c r="J25" s="7">
        <v>5</v>
      </c>
      <c r="K25" s="7">
        <v>8</v>
      </c>
      <c r="L25" s="7">
        <v>8</v>
      </c>
      <c r="M25" s="7" t="s">
        <v>9</v>
      </c>
      <c r="N25" s="7">
        <v>-8</v>
      </c>
      <c r="O25" s="7">
        <v>-28</v>
      </c>
      <c r="P25" s="7">
        <v>4</v>
      </c>
      <c r="Q25" s="7" t="s">
        <v>9</v>
      </c>
      <c r="R25" s="7">
        <v>-1</v>
      </c>
      <c r="S25" s="7">
        <v>-5</v>
      </c>
      <c r="T25" s="7" t="s">
        <v>9</v>
      </c>
      <c r="U25" s="7">
        <v>-2</v>
      </c>
      <c r="V25" s="7">
        <v>8</v>
      </c>
      <c r="W25" s="7">
        <v>15</v>
      </c>
      <c r="X25" s="7">
        <v>-4</v>
      </c>
      <c r="Y25" s="7">
        <v>-41</v>
      </c>
      <c r="Z25" s="7">
        <v>17</v>
      </c>
      <c r="AA25" s="7">
        <v>6</v>
      </c>
      <c r="AB25" s="7">
        <v>0</v>
      </c>
      <c r="AC25" s="7">
        <v>11</v>
      </c>
      <c r="AE25">
        <f t="shared" si="0"/>
        <v>0</v>
      </c>
      <c r="AF25">
        <f t="shared" si="1"/>
        <v>3</v>
      </c>
      <c r="AG25">
        <f t="shared" si="2"/>
        <v>3</v>
      </c>
      <c r="AH25">
        <f t="shared" si="3"/>
        <v>11</v>
      </c>
      <c r="AI25">
        <f t="shared" si="4"/>
        <v>17</v>
      </c>
    </row>
    <row r="26" spans="1:35" x14ac:dyDescent="0.25">
      <c r="A26" s="7" t="s">
        <v>577</v>
      </c>
      <c r="B26" s="7" t="s">
        <v>578</v>
      </c>
      <c r="C26" s="7" t="s">
        <v>579</v>
      </c>
      <c r="D26" s="7">
        <v>6</v>
      </c>
      <c r="E26" s="7">
        <v>11</v>
      </c>
      <c r="F26" s="7">
        <v>-5</v>
      </c>
      <c r="G26" s="7" t="s">
        <v>9</v>
      </c>
      <c r="H26" s="7">
        <v>13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v>25</v>
      </c>
      <c r="Z26" s="7">
        <v>4</v>
      </c>
      <c r="AA26" s="7">
        <v>3</v>
      </c>
      <c r="AB26" s="7">
        <v>0</v>
      </c>
      <c r="AC26" s="7">
        <v>1</v>
      </c>
      <c r="AE26">
        <f t="shared" si="0"/>
        <v>4</v>
      </c>
      <c r="AF26">
        <f t="shared" si="1"/>
        <v>0</v>
      </c>
      <c r="AG26">
        <f t="shared" si="2"/>
        <v>0</v>
      </c>
      <c r="AH26">
        <f t="shared" si="3"/>
        <v>0</v>
      </c>
      <c r="AI26">
        <f t="shared" si="4"/>
        <v>4</v>
      </c>
    </row>
    <row r="27" spans="1:35" x14ac:dyDescent="0.25">
      <c r="A27" s="7" t="s">
        <v>142</v>
      </c>
      <c r="B27" s="7" t="s">
        <v>614</v>
      </c>
      <c r="C27" s="7" t="s">
        <v>615</v>
      </c>
      <c r="D27" s="7">
        <v>-1</v>
      </c>
      <c r="E27" s="7">
        <v>9</v>
      </c>
      <c r="F27" s="7" t="s">
        <v>9</v>
      </c>
      <c r="G27" s="7" t="s">
        <v>9</v>
      </c>
      <c r="H27" s="7" t="s">
        <v>9</v>
      </c>
      <c r="I27" s="7">
        <v>-12</v>
      </c>
      <c r="J27" s="7">
        <v>-9</v>
      </c>
      <c r="K27" s="7">
        <v>1</v>
      </c>
      <c r="L27" s="7">
        <v>1</v>
      </c>
      <c r="M27" s="7">
        <v>-2</v>
      </c>
      <c r="N27" s="7" t="s">
        <v>9</v>
      </c>
      <c r="O27" s="7" t="s">
        <v>9</v>
      </c>
      <c r="P27" s="7">
        <v>3</v>
      </c>
      <c r="Q27" s="7">
        <v>7</v>
      </c>
      <c r="R27" s="7">
        <v>-11</v>
      </c>
      <c r="S27" s="7">
        <v>1</v>
      </c>
      <c r="T27" s="7">
        <v>8</v>
      </c>
      <c r="U27" s="7">
        <v>14</v>
      </c>
      <c r="V27" s="7" t="s">
        <v>9</v>
      </c>
      <c r="W27" s="7" t="s">
        <v>9</v>
      </c>
      <c r="X27" s="7" t="s">
        <v>9</v>
      </c>
      <c r="Y27" s="7">
        <v>9</v>
      </c>
      <c r="Z27" s="7">
        <v>13</v>
      </c>
      <c r="AA27" s="7">
        <v>8</v>
      </c>
      <c r="AB27" s="7">
        <v>0</v>
      </c>
      <c r="AC27" s="7">
        <v>5</v>
      </c>
      <c r="AE27">
        <f t="shared" si="0"/>
        <v>12</v>
      </c>
      <c r="AF27">
        <f t="shared" si="1"/>
        <v>1</v>
      </c>
      <c r="AG27">
        <f t="shared" si="2"/>
        <v>0</v>
      </c>
      <c r="AH27">
        <f t="shared" si="3"/>
        <v>0</v>
      </c>
      <c r="AI27">
        <f t="shared" si="4"/>
        <v>13</v>
      </c>
    </row>
    <row r="28" spans="1:35" x14ac:dyDescent="0.25">
      <c r="A28" s="7" t="s">
        <v>597</v>
      </c>
      <c r="B28" s="7" t="s">
        <v>598</v>
      </c>
      <c r="C28" s="7" t="s">
        <v>599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>
        <v>12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v>12</v>
      </c>
      <c r="Z28" s="7">
        <v>1</v>
      </c>
      <c r="AA28" s="7">
        <v>1</v>
      </c>
      <c r="AB28" s="7">
        <v>0</v>
      </c>
      <c r="AC28" s="7">
        <v>0</v>
      </c>
      <c r="AE28">
        <f t="shared" si="0"/>
        <v>1</v>
      </c>
      <c r="AF28">
        <f t="shared" si="1"/>
        <v>0</v>
      </c>
      <c r="AG28">
        <f t="shared" si="2"/>
        <v>0</v>
      </c>
      <c r="AH28">
        <f t="shared" si="3"/>
        <v>0</v>
      </c>
      <c r="AI28">
        <f t="shared" si="4"/>
        <v>1</v>
      </c>
    </row>
    <row r="29" spans="1:35" x14ac:dyDescent="0.25">
      <c r="A29" s="7" t="s">
        <v>75</v>
      </c>
      <c r="B29" s="7" t="s">
        <v>76</v>
      </c>
      <c r="C29" s="7" t="s">
        <v>77</v>
      </c>
      <c r="D29" s="7" t="s">
        <v>9</v>
      </c>
      <c r="E29" s="7">
        <v>2</v>
      </c>
      <c r="F29" s="7" t="s">
        <v>9</v>
      </c>
      <c r="G29" s="7" t="s">
        <v>9</v>
      </c>
      <c r="H29" s="7" t="s">
        <v>9</v>
      </c>
      <c r="I29" s="7">
        <v>26</v>
      </c>
      <c r="J29" s="7" t="s">
        <v>9</v>
      </c>
      <c r="K29" s="7" t="s">
        <v>9</v>
      </c>
      <c r="L29" s="7">
        <v>1</v>
      </c>
      <c r="M29" s="7">
        <v>-8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>
        <v>15</v>
      </c>
      <c r="U29" s="7">
        <v>-3</v>
      </c>
      <c r="V29" s="7">
        <v>-14</v>
      </c>
      <c r="W29" s="7" t="s">
        <v>9</v>
      </c>
      <c r="X29" s="7">
        <v>7</v>
      </c>
      <c r="Y29" s="7">
        <v>26</v>
      </c>
      <c r="Z29" s="7">
        <v>8</v>
      </c>
      <c r="AA29" s="7">
        <v>5</v>
      </c>
      <c r="AB29" s="7">
        <v>0</v>
      </c>
      <c r="AC29" s="7">
        <v>3</v>
      </c>
      <c r="AE29">
        <f t="shared" si="0"/>
        <v>0</v>
      </c>
      <c r="AF29">
        <f t="shared" si="1"/>
        <v>0</v>
      </c>
      <c r="AG29">
        <f t="shared" si="2"/>
        <v>1</v>
      </c>
      <c r="AH29">
        <f t="shared" si="3"/>
        <v>7</v>
      </c>
      <c r="AI29">
        <f t="shared" si="4"/>
        <v>8</v>
      </c>
    </row>
    <row r="30" spans="1:35" x14ac:dyDescent="0.25">
      <c r="A30" s="7" t="s">
        <v>429</v>
      </c>
      <c r="B30" s="7" t="s">
        <v>430</v>
      </c>
      <c r="C30" s="7" t="s">
        <v>431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>
        <v>-16</v>
      </c>
      <c r="J30" s="7">
        <v>5</v>
      </c>
      <c r="K30" s="7">
        <v>-1</v>
      </c>
      <c r="L30" s="7" t="s">
        <v>9</v>
      </c>
      <c r="M30" s="7" t="s">
        <v>9</v>
      </c>
      <c r="N30" s="7" t="s">
        <v>9</v>
      </c>
      <c r="O30" s="7">
        <v>-4</v>
      </c>
      <c r="P30" s="7" t="s">
        <v>9</v>
      </c>
      <c r="Q30" s="7">
        <v>7</v>
      </c>
      <c r="R30" s="7">
        <v>0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v>-9</v>
      </c>
      <c r="Z30" s="7">
        <v>6</v>
      </c>
      <c r="AA30" s="7">
        <v>2</v>
      </c>
      <c r="AB30" s="7">
        <v>1</v>
      </c>
      <c r="AC30" s="7">
        <v>3</v>
      </c>
      <c r="AE30">
        <f t="shared" si="0"/>
        <v>2</v>
      </c>
      <c r="AF30">
        <f t="shared" si="1"/>
        <v>2</v>
      </c>
      <c r="AG30">
        <f t="shared" si="2"/>
        <v>2</v>
      </c>
      <c r="AH30">
        <f t="shared" si="3"/>
        <v>0</v>
      </c>
      <c r="AI30">
        <f t="shared" si="4"/>
        <v>6</v>
      </c>
    </row>
    <row r="31" spans="1:35" x14ac:dyDescent="0.25">
      <c r="A31" s="7" t="s">
        <v>438</v>
      </c>
      <c r="B31" s="7" t="s">
        <v>503</v>
      </c>
      <c r="C31" s="7" t="s">
        <v>523</v>
      </c>
      <c r="D31" s="7">
        <v>-1</v>
      </c>
      <c r="E31" s="7">
        <v>3</v>
      </c>
      <c r="F31" s="7">
        <v>-22</v>
      </c>
      <c r="G31" s="7" t="s">
        <v>9</v>
      </c>
      <c r="H31" s="7">
        <v>-11</v>
      </c>
      <c r="I31" s="7">
        <v>26</v>
      </c>
      <c r="J31" s="7">
        <v>0</v>
      </c>
      <c r="K31" s="7">
        <v>-8</v>
      </c>
      <c r="L31" s="7">
        <v>-7</v>
      </c>
      <c r="M31" s="7">
        <v>6</v>
      </c>
      <c r="N31" s="7">
        <v>14</v>
      </c>
      <c r="O31" s="7">
        <v>8</v>
      </c>
      <c r="P31" s="7">
        <v>7</v>
      </c>
      <c r="Q31" s="7">
        <v>7</v>
      </c>
      <c r="R31" s="7">
        <v>5</v>
      </c>
      <c r="S31" s="7">
        <v>2</v>
      </c>
      <c r="T31" s="7">
        <v>-8</v>
      </c>
      <c r="U31" s="7">
        <v>-12</v>
      </c>
      <c r="V31" s="7">
        <v>9</v>
      </c>
      <c r="W31" s="7" t="s">
        <v>9</v>
      </c>
      <c r="X31" s="7">
        <v>7</v>
      </c>
      <c r="Y31" s="7">
        <v>25</v>
      </c>
      <c r="Z31" s="7">
        <v>19</v>
      </c>
      <c r="AA31" s="7">
        <v>11</v>
      </c>
      <c r="AB31" s="7">
        <v>1</v>
      </c>
      <c r="AC31" s="7">
        <v>7</v>
      </c>
      <c r="AE31">
        <f t="shared" si="0"/>
        <v>4</v>
      </c>
      <c r="AF31">
        <f t="shared" si="1"/>
        <v>7</v>
      </c>
      <c r="AG31">
        <f t="shared" si="2"/>
        <v>8</v>
      </c>
      <c r="AH31">
        <f t="shared" si="3"/>
        <v>0</v>
      </c>
      <c r="AI31">
        <f t="shared" si="4"/>
        <v>19</v>
      </c>
    </row>
    <row r="32" spans="1:35" x14ac:dyDescent="0.25">
      <c r="A32" s="7" t="s">
        <v>550</v>
      </c>
      <c r="B32" s="7" t="s">
        <v>551</v>
      </c>
      <c r="C32" s="7" t="s">
        <v>70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>
        <v>7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v>7</v>
      </c>
      <c r="Z32" s="7">
        <v>1</v>
      </c>
      <c r="AA32" s="7">
        <v>1</v>
      </c>
      <c r="AB32" s="7">
        <v>0</v>
      </c>
      <c r="AC32" s="7">
        <v>0</v>
      </c>
      <c r="AE32">
        <f t="shared" si="0"/>
        <v>0</v>
      </c>
      <c r="AF32">
        <f t="shared" si="1"/>
        <v>1</v>
      </c>
      <c r="AG32">
        <f t="shared" si="2"/>
        <v>0</v>
      </c>
      <c r="AH32">
        <f t="shared" si="3"/>
        <v>0</v>
      </c>
      <c r="AI32">
        <f t="shared" si="4"/>
        <v>1</v>
      </c>
    </row>
    <row r="33" spans="1:35" x14ac:dyDescent="0.25">
      <c r="A33" s="7" t="s">
        <v>81</v>
      </c>
      <c r="B33" s="7" t="s">
        <v>375</v>
      </c>
      <c r="C33" s="7" t="s">
        <v>82</v>
      </c>
      <c r="D33" s="7">
        <v>4</v>
      </c>
      <c r="E33" s="7">
        <v>-2</v>
      </c>
      <c r="F33" s="7">
        <v>-20</v>
      </c>
      <c r="G33" s="7" t="s">
        <v>9</v>
      </c>
      <c r="H33" s="7">
        <v>11</v>
      </c>
      <c r="I33" s="7">
        <v>-13</v>
      </c>
      <c r="J33" s="7">
        <v>4</v>
      </c>
      <c r="K33" s="7">
        <v>-7</v>
      </c>
      <c r="L33" s="7">
        <v>8</v>
      </c>
      <c r="M33" s="7" t="s">
        <v>9</v>
      </c>
      <c r="N33" s="7">
        <v>-8</v>
      </c>
      <c r="O33" s="7">
        <v>-28</v>
      </c>
      <c r="P33" s="7">
        <v>-6</v>
      </c>
      <c r="Q33" s="7">
        <v>-12</v>
      </c>
      <c r="R33" s="7">
        <v>-1</v>
      </c>
      <c r="S33" s="7">
        <v>-5</v>
      </c>
      <c r="T33" s="7">
        <v>7</v>
      </c>
      <c r="U33" s="7">
        <v>-2</v>
      </c>
      <c r="V33" s="7">
        <v>8</v>
      </c>
      <c r="W33" s="7">
        <v>15</v>
      </c>
      <c r="X33" s="7">
        <v>-4</v>
      </c>
      <c r="Y33" s="7">
        <v>-51</v>
      </c>
      <c r="Z33" s="7">
        <v>19</v>
      </c>
      <c r="AA33" s="7">
        <v>7</v>
      </c>
      <c r="AB33" s="7">
        <v>0</v>
      </c>
      <c r="AC33" s="7">
        <v>12</v>
      </c>
      <c r="AE33">
        <f t="shared" si="0"/>
        <v>0</v>
      </c>
      <c r="AF33">
        <f t="shared" si="1"/>
        <v>18</v>
      </c>
      <c r="AG33">
        <f t="shared" si="2"/>
        <v>1</v>
      </c>
      <c r="AH33">
        <f t="shared" si="3"/>
        <v>0</v>
      </c>
      <c r="AI33">
        <f t="shared" si="4"/>
        <v>19</v>
      </c>
    </row>
    <row r="34" spans="1:35" x14ac:dyDescent="0.25">
      <c r="A34" s="7" t="s">
        <v>83</v>
      </c>
      <c r="B34" s="7" t="s">
        <v>84</v>
      </c>
      <c r="C34" s="7" t="s">
        <v>85</v>
      </c>
      <c r="D34" s="7">
        <v>-5</v>
      </c>
      <c r="E34" s="7">
        <v>7</v>
      </c>
      <c r="F34" s="7">
        <v>-22</v>
      </c>
      <c r="G34" s="7" t="s">
        <v>9</v>
      </c>
      <c r="H34" s="7">
        <v>2</v>
      </c>
      <c r="I34" s="7">
        <v>-1</v>
      </c>
      <c r="J34" s="7">
        <v>-8</v>
      </c>
      <c r="K34" s="7">
        <v>15</v>
      </c>
      <c r="L34" s="7">
        <v>5</v>
      </c>
      <c r="M34" s="7">
        <v>-12</v>
      </c>
      <c r="N34" s="7">
        <v>9</v>
      </c>
      <c r="O34" s="7">
        <v>8</v>
      </c>
      <c r="P34" s="7">
        <v>3</v>
      </c>
      <c r="Q34" s="7">
        <v>4</v>
      </c>
      <c r="R34" s="7">
        <v>-16</v>
      </c>
      <c r="S34" s="7">
        <v>1</v>
      </c>
      <c r="T34" s="7">
        <v>15</v>
      </c>
      <c r="U34" s="7">
        <v>-3</v>
      </c>
      <c r="V34" s="7">
        <v>-14</v>
      </c>
      <c r="W34" s="7" t="s">
        <v>9</v>
      </c>
      <c r="X34" s="7">
        <v>7</v>
      </c>
      <c r="Y34" s="7">
        <v>-5</v>
      </c>
      <c r="Z34" s="7">
        <v>19</v>
      </c>
      <c r="AA34" s="7">
        <v>11</v>
      </c>
      <c r="AB34" s="7">
        <v>0</v>
      </c>
      <c r="AC34" s="7">
        <v>8</v>
      </c>
      <c r="AE34">
        <f t="shared" si="0"/>
        <v>1</v>
      </c>
      <c r="AF34">
        <f t="shared" si="1"/>
        <v>1</v>
      </c>
      <c r="AG34">
        <f t="shared" si="2"/>
        <v>4</v>
      </c>
      <c r="AH34">
        <f t="shared" si="3"/>
        <v>13</v>
      </c>
      <c r="AI34">
        <f t="shared" si="4"/>
        <v>19</v>
      </c>
    </row>
    <row r="35" spans="1:35" x14ac:dyDescent="0.25">
      <c r="A35" s="7" t="s">
        <v>95</v>
      </c>
      <c r="B35" s="7" t="s">
        <v>96</v>
      </c>
      <c r="C35" s="7" t="s">
        <v>97</v>
      </c>
      <c r="D35" s="7" t="s">
        <v>9</v>
      </c>
      <c r="E35" s="7">
        <v>-11</v>
      </c>
      <c r="F35" s="7">
        <v>-17</v>
      </c>
      <c r="G35" s="7" t="s">
        <v>9</v>
      </c>
      <c r="H35" s="7">
        <v>-6</v>
      </c>
      <c r="I35" s="7">
        <v>24</v>
      </c>
      <c r="J35" s="7" t="s">
        <v>9</v>
      </c>
      <c r="K35" s="7">
        <v>1</v>
      </c>
      <c r="L35" s="7">
        <v>1</v>
      </c>
      <c r="M35" s="7">
        <v>-8</v>
      </c>
      <c r="N35" s="7">
        <v>9</v>
      </c>
      <c r="O35" s="7">
        <v>1</v>
      </c>
      <c r="P35" s="7">
        <v>8</v>
      </c>
      <c r="Q35" s="7">
        <v>9</v>
      </c>
      <c r="R35" s="7">
        <v>5</v>
      </c>
      <c r="S35" s="7">
        <v>2</v>
      </c>
      <c r="T35" s="7">
        <v>-8</v>
      </c>
      <c r="U35" s="7">
        <v>2</v>
      </c>
      <c r="V35" s="7">
        <v>4</v>
      </c>
      <c r="W35" s="7" t="s">
        <v>9</v>
      </c>
      <c r="X35" s="7">
        <v>-13</v>
      </c>
      <c r="Y35" s="7">
        <v>3</v>
      </c>
      <c r="Z35" s="7">
        <v>17</v>
      </c>
      <c r="AA35" s="7">
        <v>11</v>
      </c>
      <c r="AB35" s="7">
        <v>0</v>
      </c>
      <c r="AC35" s="7">
        <v>6</v>
      </c>
      <c r="AE35">
        <f t="shared" si="0"/>
        <v>6</v>
      </c>
      <c r="AF35">
        <f t="shared" si="1"/>
        <v>6</v>
      </c>
      <c r="AG35">
        <f t="shared" si="2"/>
        <v>0</v>
      </c>
      <c r="AH35">
        <f t="shared" si="3"/>
        <v>5</v>
      </c>
      <c r="AI35">
        <f t="shared" si="4"/>
        <v>17</v>
      </c>
    </row>
    <row r="36" spans="1:35" x14ac:dyDescent="0.25">
      <c r="A36" s="7" t="s">
        <v>378</v>
      </c>
      <c r="B36" s="7" t="s">
        <v>377</v>
      </c>
      <c r="C36" s="7" t="s">
        <v>362</v>
      </c>
      <c r="D36" s="7" t="s">
        <v>9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>
        <v>-2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v>-2</v>
      </c>
      <c r="Z36" s="7">
        <v>1</v>
      </c>
      <c r="AA36" s="7">
        <v>0</v>
      </c>
      <c r="AB36" s="7">
        <v>0</v>
      </c>
      <c r="AC36" s="7">
        <v>1</v>
      </c>
      <c r="AE36">
        <f t="shared" si="0"/>
        <v>0</v>
      </c>
      <c r="AF36">
        <f t="shared" si="1"/>
        <v>1</v>
      </c>
      <c r="AG36">
        <f t="shared" si="2"/>
        <v>0</v>
      </c>
      <c r="AH36">
        <f t="shared" si="3"/>
        <v>0</v>
      </c>
      <c r="AI36">
        <f t="shared" si="4"/>
        <v>1</v>
      </c>
    </row>
    <row r="37" spans="1:35" x14ac:dyDescent="0.25">
      <c r="A37" s="7" t="s">
        <v>600</v>
      </c>
      <c r="B37" s="7" t="s">
        <v>601</v>
      </c>
      <c r="C37" s="7" t="s">
        <v>602</v>
      </c>
      <c r="D37" s="7">
        <v>6</v>
      </c>
      <c r="E37" s="7">
        <v>2</v>
      </c>
      <c r="F37" s="7">
        <v>-1</v>
      </c>
      <c r="G37" s="7" t="s">
        <v>9</v>
      </c>
      <c r="H37" s="7">
        <v>-5</v>
      </c>
      <c r="I37" s="7">
        <v>-6</v>
      </c>
      <c r="J37" s="7">
        <v>15</v>
      </c>
      <c r="K37" s="7">
        <v>11</v>
      </c>
      <c r="L37" s="7">
        <v>-19</v>
      </c>
      <c r="M37" s="7">
        <v>-14</v>
      </c>
      <c r="N37" s="7">
        <v>-4</v>
      </c>
      <c r="O37" s="7">
        <v>2</v>
      </c>
      <c r="P37" s="7">
        <v>-2</v>
      </c>
      <c r="Q37" s="7">
        <v>3</v>
      </c>
      <c r="R37" s="7">
        <v>4</v>
      </c>
      <c r="S37" s="7">
        <v>1</v>
      </c>
      <c r="T37" s="7">
        <v>4</v>
      </c>
      <c r="U37" s="7">
        <v>23</v>
      </c>
      <c r="V37" s="7">
        <v>16</v>
      </c>
      <c r="W37" s="7">
        <v>-2</v>
      </c>
      <c r="X37" s="7">
        <v>-1</v>
      </c>
      <c r="Y37" s="7">
        <v>33</v>
      </c>
      <c r="Z37" s="7">
        <v>20</v>
      </c>
      <c r="AA37" s="7">
        <v>11</v>
      </c>
      <c r="AB37" s="7">
        <v>0</v>
      </c>
      <c r="AC37" s="7">
        <v>9</v>
      </c>
      <c r="AE37">
        <f t="shared" si="0"/>
        <v>20</v>
      </c>
      <c r="AF37">
        <f t="shared" si="1"/>
        <v>0</v>
      </c>
      <c r="AG37">
        <f t="shared" si="2"/>
        <v>0</v>
      </c>
      <c r="AH37">
        <f t="shared" si="3"/>
        <v>0</v>
      </c>
      <c r="AI37">
        <f t="shared" si="4"/>
        <v>20</v>
      </c>
    </row>
    <row r="38" spans="1:35" x14ac:dyDescent="0.25">
      <c r="A38" s="7" t="s">
        <v>48</v>
      </c>
      <c r="B38" s="7" t="s">
        <v>616</v>
      </c>
      <c r="C38" s="7" t="s">
        <v>617</v>
      </c>
      <c r="D38" s="7">
        <v>20</v>
      </c>
      <c r="E38" s="7">
        <v>-20</v>
      </c>
      <c r="F38" s="7">
        <v>-17</v>
      </c>
      <c r="G38" s="7" t="s">
        <v>9</v>
      </c>
      <c r="H38" s="7" t="s">
        <v>9</v>
      </c>
      <c r="I38" s="7">
        <v>24</v>
      </c>
      <c r="J38" s="7">
        <v>0</v>
      </c>
      <c r="K38" s="7">
        <v>7</v>
      </c>
      <c r="L38" s="7">
        <v>9</v>
      </c>
      <c r="M38" s="7">
        <v>8</v>
      </c>
      <c r="N38" s="7">
        <v>-8</v>
      </c>
      <c r="O38" s="7">
        <v>13</v>
      </c>
      <c r="P38" s="7">
        <v>-9</v>
      </c>
      <c r="Q38" s="7">
        <v>2</v>
      </c>
      <c r="R38" s="7" t="s">
        <v>9</v>
      </c>
      <c r="S38" s="7">
        <v>25</v>
      </c>
      <c r="T38" s="7">
        <v>15</v>
      </c>
      <c r="U38" s="7">
        <v>-12</v>
      </c>
      <c r="V38" s="7">
        <v>11</v>
      </c>
      <c r="W38" s="7" t="s">
        <v>9</v>
      </c>
      <c r="X38" s="7">
        <v>0</v>
      </c>
      <c r="Y38" s="7">
        <v>68</v>
      </c>
      <c r="Z38" s="7">
        <v>17</v>
      </c>
      <c r="AA38" s="7">
        <v>10</v>
      </c>
      <c r="AB38" s="7">
        <v>2</v>
      </c>
      <c r="AC38" s="7">
        <v>5</v>
      </c>
      <c r="AE38">
        <f t="shared" si="0"/>
        <v>5</v>
      </c>
      <c r="AF38">
        <f t="shared" si="1"/>
        <v>8</v>
      </c>
      <c r="AG38">
        <f t="shared" si="2"/>
        <v>3</v>
      </c>
      <c r="AH38">
        <f t="shared" si="3"/>
        <v>1</v>
      </c>
      <c r="AI38">
        <f t="shared" si="4"/>
        <v>17</v>
      </c>
    </row>
    <row r="39" spans="1:35" x14ac:dyDescent="0.25">
      <c r="A39" s="7" t="s">
        <v>137</v>
      </c>
      <c r="B39" s="7" t="s">
        <v>32</v>
      </c>
      <c r="C39" s="7" t="s">
        <v>189</v>
      </c>
      <c r="D39" s="7">
        <v>-9</v>
      </c>
      <c r="E39" s="7" t="s">
        <v>9</v>
      </c>
      <c r="F39" s="7">
        <v>0</v>
      </c>
      <c r="G39" s="7" t="s">
        <v>9</v>
      </c>
      <c r="H39" s="7">
        <v>-1</v>
      </c>
      <c r="I39" s="7" t="s">
        <v>9</v>
      </c>
      <c r="J39" s="7">
        <v>1</v>
      </c>
      <c r="K39" s="7">
        <v>10</v>
      </c>
      <c r="L39" s="7" t="s">
        <v>9</v>
      </c>
      <c r="M39" s="7">
        <v>12</v>
      </c>
      <c r="N39" s="7" t="s">
        <v>9</v>
      </c>
      <c r="O39" s="7" t="s">
        <v>9</v>
      </c>
      <c r="P39" s="7">
        <v>-9</v>
      </c>
      <c r="Q39" s="7" t="s">
        <v>9</v>
      </c>
      <c r="R39" s="7">
        <v>-4</v>
      </c>
      <c r="S39" s="7">
        <v>1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v>1</v>
      </c>
      <c r="Z39" s="7">
        <v>9</v>
      </c>
      <c r="AA39" s="7">
        <v>4</v>
      </c>
      <c r="AB39" s="7">
        <v>1</v>
      </c>
      <c r="AC39" s="7">
        <v>4</v>
      </c>
      <c r="AE39">
        <f t="shared" si="0"/>
        <v>2</v>
      </c>
      <c r="AF39">
        <f t="shared" si="1"/>
        <v>6</v>
      </c>
      <c r="AG39">
        <f t="shared" si="2"/>
        <v>1</v>
      </c>
      <c r="AH39">
        <f t="shared" si="3"/>
        <v>0</v>
      </c>
      <c r="AI39">
        <f t="shared" si="4"/>
        <v>9</v>
      </c>
    </row>
    <row r="40" spans="1:35" x14ac:dyDescent="0.25">
      <c r="A40" s="7" t="s">
        <v>454</v>
      </c>
      <c r="B40" s="7" t="s">
        <v>605</v>
      </c>
      <c r="C40" s="7" t="s">
        <v>606</v>
      </c>
      <c r="D40" s="7">
        <v>-9</v>
      </c>
      <c r="E40" s="7">
        <v>3</v>
      </c>
      <c r="F40" s="7">
        <v>-9</v>
      </c>
      <c r="G40" s="7" t="s">
        <v>9</v>
      </c>
      <c r="H40" s="7">
        <v>7</v>
      </c>
      <c r="I40" s="7" t="s">
        <v>9</v>
      </c>
      <c r="J40" s="7" t="s">
        <v>9</v>
      </c>
      <c r="K40" s="7">
        <v>15</v>
      </c>
      <c r="L40" s="7">
        <v>5</v>
      </c>
      <c r="M40" s="7">
        <v>12</v>
      </c>
      <c r="N40" s="7">
        <v>32</v>
      </c>
      <c r="O40" s="7">
        <v>8</v>
      </c>
      <c r="P40" s="7">
        <v>3</v>
      </c>
      <c r="Q40" s="7">
        <v>4</v>
      </c>
      <c r="R40" s="7" t="s">
        <v>9</v>
      </c>
      <c r="S40" s="7" t="s">
        <v>9</v>
      </c>
      <c r="T40" s="7">
        <v>15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v>86</v>
      </c>
      <c r="Z40" s="7">
        <v>12</v>
      </c>
      <c r="AA40" s="7">
        <v>10</v>
      </c>
      <c r="AB40" s="7">
        <v>0</v>
      </c>
      <c r="AC40" s="7">
        <v>2</v>
      </c>
      <c r="AE40">
        <f t="shared" si="0"/>
        <v>6</v>
      </c>
      <c r="AF40">
        <f t="shared" si="1"/>
        <v>5</v>
      </c>
      <c r="AG40">
        <f t="shared" si="2"/>
        <v>1</v>
      </c>
      <c r="AH40">
        <f t="shared" si="3"/>
        <v>0</v>
      </c>
      <c r="AI40">
        <f t="shared" si="4"/>
        <v>12</v>
      </c>
    </row>
    <row r="41" spans="1:35" x14ac:dyDescent="0.25">
      <c r="A41" s="7" t="s">
        <v>66</v>
      </c>
      <c r="B41" s="7" t="s">
        <v>403</v>
      </c>
      <c r="C41" s="7" t="s">
        <v>104</v>
      </c>
      <c r="D41" s="7">
        <v>-1</v>
      </c>
      <c r="E41" s="7">
        <v>3</v>
      </c>
      <c r="F41" s="7">
        <v>-22</v>
      </c>
      <c r="G41" s="7" t="s">
        <v>9</v>
      </c>
      <c r="H41" s="7">
        <v>-11</v>
      </c>
      <c r="I41" s="7">
        <v>26</v>
      </c>
      <c r="J41" s="7">
        <v>1</v>
      </c>
      <c r="K41" s="7">
        <v>-8</v>
      </c>
      <c r="L41" s="7">
        <v>-7</v>
      </c>
      <c r="M41" s="7">
        <v>6</v>
      </c>
      <c r="N41" s="7">
        <v>14</v>
      </c>
      <c r="O41" s="7">
        <v>13</v>
      </c>
      <c r="P41" s="7">
        <v>-9</v>
      </c>
      <c r="Q41" s="7">
        <v>2</v>
      </c>
      <c r="R41" s="7">
        <v>-4</v>
      </c>
      <c r="S41" s="7">
        <v>1</v>
      </c>
      <c r="T41" s="7">
        <v>19</v>
      </c>
      <c r="U41" s="7">
        <v>-12</v>
      </c>
      <c r="V41" s="7">
        <v>9</v>
      </c>
      <c r="W41" s="7" t="s">
        <v>9</v>
      </c>
      <c r="X41" s="7">
        <v>7</v>
      </c>
      <c r="Y41" s="7">
        <v>27</v>
      </c>
      <c r="Z41" s="7">
        <v>19</v>
      </c>
      <c r="AA41" s="7">
        <v>11</v>
      </c>
      <c r="AB41" s="7">
        <v>0</v>
      </c>
      <c r="AC41" s="7">
        <v>8</v>
      </c>
      <c r="AE41">
        <f t="shared" si="0"/>
        <v>0</v>
      </c>
      <c r="AF41">
        <f t="shared" si="1"/>
        <v>0</v>
      </c>
      <c r="AG41">
        <f t="shared" si="2"/>
        <v>6</v>
      </c>
      <c r="AH41">
        <f t="shared" si="3"/>
        <v>13</v>
      </c>
      <c r="AI41">
        <f t="shared" si="4"/>
        <v>19</v>
      </c>
    </row>
    <row r="42" spans="1:35" x14ac:dyDescent="0.25">
      <c r="A42" s="7" t="s">
        <v>13</v>
      </c>
      <c r="B42" s="7" t="s">
        <v>585</v>
      </c>
      <c r="C42" s="7" t="s">
        <v>586</v>
      </c>
      <c r="D42" s="7">
        <v>21</v>
      </c>
      <c r="E42" s="7">
        <v>9</v>
      </c>
      <c r="F42" s="7">
        <v>-9</v>
      </c>
      <c r="G42" s="7" t="s">
        <v>9</v>
      </c>
      <c r="H42" s="7">
        <v>7</v>
      </c>
      <c r="I42" s="7">
        <v>-12</v>
      </c>
      <c r="J42" s="7">
        <v>-9</v>
      </c>
      <c r="K42" s="7">
        <v>10</v>
      </c>
      <c r="L42" s="7">
        <v>5</v>
      </c>
      <c r="M42" s="7">
        <v>12</v>
      </c>
      <c r="N42" s="7">
        <v>1</v>
      </c>
      <c r="O42" s="7">
        <v>8</v>
      </c>
      <c r="P42" s="7" t="s">
        <v>9</v>
      </c>
      <c r="Q42" s="7" t="s">
        <v>9</v>
      </c>
      <c r="R42" s="7">
        <v>-16</v>
      </c>
      <c r="S42" s="7">
        <v>1</v>
      </c>
      <c r="T42" s="7">
        <v>8</v>
      </c>
      <c r="U42" s="7">
        <v>14</v>
      </c>
      <c r="V42" s="7">
        <v>-7</v>
      </c>
      <c r="W42" s="7" t="s">
        <v>9</v>
      </c>
      <c r="X42" s="7">
        <v>18</v>
      </c>
      <c r="Y42" s="7">
        <v>61</v>
      </c>
      <c r="Z42" s="7">
        <v>17</v>
      </c>
      <c r="AA42" s="7">
        <v>12</v>
      </c>
      <c r="AB42" s="7">
        <v>0</v>
      </c>
      <c r="AC42" s="7">
        <v>5</v>
      </c>
      <c r="AE42">
        <f t="shared" si="0"/>
        <v>0</v>
      </c>
      <c r="AF42">
        <f t="shared" si="1"/>
        <v>15</v>
      </c>
      <c r="AG42">
        <f t="shared" si="2"/>
        <v>1</v>
      </c>
      <c r="AH42">
        <f t="shared" si="3"/>
        <v>1</v>
      </c>
      <c r="AI42">
        <f t="shared" si="4"/>
        <v>17</v>
      </c>
    </row>
    <row r="43" spans="1:35" x14ac:dyDescent="0.25">
      <c r="A43" s="7" t="s">
        <v>110</v>
      </c>
      <c r="B43" s="7" t="s">
        <v>109</v>
      </c>
      <c r="C43" s="7" t="s">
        <v>111</v>
      </c>
      <c r="D43" s="7">
        <v>-1</v>
      </c>
      <c r="E43" s="7" t="s">
        <v>9</v>
      </c>
      <c r="F43" s="7">
        <v>-22</v>
      </c>
      <c r="G43" s="7" t="s">
        <v>9</v>
      </c>
      <c r="H43" s="7">
        <v>-1</v>
      </c>
      <c r="I43" s="7">
        <v>-1</v>
      </c>
      <c r="J43" s="7">
        <v>0</v>
      </c>
      <c r="K43" s="7">
        <v>-8</v>
      </c>
      <c r="L43" s="7">
        <v>-7</v>
      </c>
      <c r="M43" s="7">
        <v>6</v>
      </c>
      <c r="N43" s="7" t="s">
        <v>9</v>
      </c>
      <c r="O43" s="7">
        <v>8</v>
      </c>
      <c r="P43" s="7">
        <v>7</v>
      </c>
      <c r="Q43" s="7" t="s">
        <v>9</v>
      </c>
      <c r="R43" s="7">
        <v>-4</v>
      </c>
      <c r="S43" s="7">
        <v>1</v>
      </c>
      <c r="T43" s="7">
        <v>19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v>-3</v>
      </c>
      <c r="Z43" s="7">
        <v>13</v>
      </c>
      <c r="AA43" s="7">
        <v>5</v>
      </c>
      <c r="AB43" s="7">
        <v>1</v>
      </c>
      <c r="AC43" s="7">
        <v>7</v>
      </c>
      <c r="AE43">
        <f t="shared" si="0"/>
        <v>10</v>
      </c>
      <c r="AF43">
        <f t="shared" si="1"/>
        <v>3</v>
      </c>
      <c r="AG43">
        <f t="shared" si="2"/>
        <v>0</v>
      </c>
      <c r="AH43">
        <f t="shared" si="3"/>
        <v>0</v>
      </c>
      <c r="AI43">
        <f t="shared" si="4"/>
        <v>13</v>
      </c>
    </row>
    <row r="44" spans="1:35" x14ac:dyDescent="0.25">
      <c r="A44" s="7" t="s">
        <v>618</v>
      </c>
      <c r="B44" s="7" t="s">
        <v>109</v>
      </c>
      <c r="C44" s="7" t="s">
        <v>619</v>
      </c>
      <c r="D44" s="7" t="s">
        <v>9</v>
      </c>
      <c r="E44" s="7" t="s">
        <v>9</v>
      </c>
      <c r="F44" s="7" t="s">
        <v>9</v>
      </c>
      <c r="G44" s="7" t="s">
        <v>9</v>
      </c>
      <c r="H44" s="7">
        <v>-6</v>
      </c>
      <c r="I44" s="7" t="s">
        <v>9</v>
      </c>
      <c r="J44" s="7">
        <v>-2</v>
      </c>
      <c r="K44" s="7">
        <v>-1</v>
      </c>
      <c r="L44" s="7" t="s">
        <v>9</v>
      </c>
      <c r="M44" s="7" t="s">
        <v>9</v>
      </c>
      <c r="N44" s="7">
        <v>7</v>
      </c>
      <c r="O44" s="7" t="s">
        <v>9</v>
      </c>
      <c r="P44" s="7" t="s">
        <v>9</v>
      </c>
      <c r="Q44" s="7" t="s">
        <v>9</v>
      </c>
      <c r="R44" s="7">
        <v>0</v>
      </c>
      <c r="S44" s="7" t="s">
        <v>9</v>
      </c>
      <c r="T44" s="7" t="s">
        <v>9</v>
      </c>
      <c r="U44" s="7">
        <v>-2</v>
      </c>
      <c r="V44" s="7">
        <v>-22</v>
      </c>
      <c r="W44" s="7">
        <v>15</v>
      </c>
      <c r="X44" s="7">
        <v>-4</v>
      </c>
      <c r="Y44" s="7">
        <v>-15</v>
      </c>
      <c r="Z44" s="7">
        <v>9</v>
      </c>
      <c r="AA44" s="7">
        <v>2</v>
      </c>
      <c r="AB44" s="7">
        <v>1</v>
      </c>
      <c r="AC44" s="7">
        <v>6</v>
      </c>
      <c r="AE44">
        <f t="shared" si="0"/>
        <v>0</v>
      </c>
      <c r="AF44">
        <f t="shared" si="1"/>
        <v>0</v>
      </c>
      <c r="AG44">
        <f t="shared" si="2"/>
        <v>0</v>
      </c>
      <c r="AH44">
        <f t="shared" si="3"/>
        <v>9</v>
      </c>
      <c r="AI44">
        <f t="shared" si="4"/>
        <v>9</v>
      </c>
    </row>
    <row r="45" spans="1:35" x14ac:dyDescent="0.25">
      <c r="A45" s="7" t="s">
        <v>32</v>
      </c>
      <c r="B45" s="7" t="s">
        <v>112</v>
      </c>
      <c r="C45" s="7" t="s">
        <v>114</v>
      </c>
      <c r="D45" s="7" t="s">
        <v>9</v>
      </c>
      <c r="E45" s="7" t="s">
        <v>9</v>
      </c>
      <c r="F45" s="7">
        <v>21</v>
      </c>
      <c r="G45" s="7" t="s">
        <v>9</v>
      </c>
      <c r="H45" s="7" t="s">
        <v>9</v>
      </c>
      <c r="I45" s="7" t="s">
        <v>9</v>
      </c>
      <c r="J45" s="7">
        <v>5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>
        <v>7</v>
      </c>
      <c r="R45" s="7" t="s">
        <v>9</v>
      </c>
      <c r="S45" s="7">
        <v>12</v>
      </c>
      <c r="T45" s="7">
        <v>-5</v>
      </c>
      <c r="U45" s="7">
        <v>-6</v>
      </c>
      <c r="V45" s="7">
        <v>7</v>
      </c>
      <c r="W45" s="7">
        <v>8</v>
      </c>
      <c r="X45" s="7">
        <v>13</v>
      </c>
      <c r="Y45" s="7">
        <v>62</v>
      </c>
      <c r="Z45" s="7">
        <v>9</v>
      </c>
      <c r="AA45" s="7">
        <v>7</v>
      </c>
      <c r="AB45" s="7">
        <v>0</v>
      </c>
      <c r="AC45" s="7">
        <v>2</v>
      </c>
      <c r="AE45">
        <f t="shared" si="0"/>
        <v>0</v>
      </c>
      <c r="AF45">
        <f t="shared" si="1"/>
        <v>0</v>
      </c>
      <c r="AG45">
        <f t="shared" si="2"/>
        <v>0</v>
      </c>
      <c r="AH45">
        <f t="shared" si="3"/>
        <v>9</v>
      </c>
      <c r="AI45">
        <f t="shared" si="4"/>
        <v>9</v>
      </c>
    </row>
    <row r="46" spans="1:35" x14ac:dyDescent="0.25">
      <c r="A46" s="7" t="s">
        <v>620</v>
      </c>
      <c r="B46" s="7" t="s">
        <v>621</v>
      </c>
      <c r="C46" s="7" t="s">
        <v>622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>
        <v>1</v>
      </c>
      <c r="K46" s="7" t="s">
        <v>9</v>
      </c>
      <c r="L46" s="7" t="s">
        <v>9</v>
      </c>
      <c r="M46" s="7" t="s">
        <v>9</v>
      </c>
      <c r="N46" s="7">
        <v>14</v>
      </c>
      <c r="O46" s="7" t="s">
        <v>9</v>
      </c>
      <c r="P46" s="7">
        <v>7</v>
      </c>
      <c r="Q46" s="7">
        <v>7</v>
      </c>
      <c r="R46" s="7">
        <v>1</v>
      </c>
      <c r="S46" s="7">
        <v>1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v>31</v>
      </c>
      <c r="Z46" s="7">
        <v>6</v>
      </c>
      <c r="AA46" s="7">
        <v>6</v>
      </c>
      <c r="AB46" s="7">
        <v>0</v>
      </c>
      <c r="AC46" s="7">
        <v>0</v>
      </c>
      <c r="AE46">
        <f t="shared" si="0"/>
        <v>1</v>
      </c>
      <c r="AF46">
        <f t="shared" si="1"/>
        <v>5</v>
      </c>
      <c r="AG46">
        <f t="shared" si="2"/>
        <v>0</v>
      </c>
      <c r="AH46">
        <f t="shared" si="3"/>
        <v>0</v>
      </c>
      <c r="AI46">
        <f t="shared" si="4"/>
        <v>6</v>
      </c>
    </row>
    <row r="47" spans="1:35" x14ac:dyDescent="0.25">
      <c r="A47" s="7" t="s">
        <v>126</v>
      </c>
      <c r="B47" s="7" t="s">
        <v>127</v>
      </c>
      <c r="C47" s="7" t="s">
        <v>128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>
        <v>0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>
        <v>0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v>0</v>
      </c>
      <c r="Z47" s="7">
        <v>2</v>
      </c>
      <c r="AA47" s="7">
        <v>0</v>
      </c>
      <c r="AB47" s="7">
        <v>2</v>
      </c>
      <c r="AC47" s="7">
        <v>0</v>
      </c>
      <c r="AE47">
        <f t="shared" si="0"/>
        <v>0</v>
      </c>
      <c r="AF47">
        <f t="shared" si="1"/>
        <v>1</v>
      </c>
      <c r="AG47">
        <f t="shared" si="2"/>
        <v>0</v>
      </c>
      <c r="AH47">
        <f t="shared" si="3"/>
        <v>1</v>
      </c>
      <c r="AI47">
        <f t="shared" si="4"/>
        <v>2</v>
      </c>
    </row>
    <row r="48" spans="1:35" x14ac:dyDescent="0.25">
      <c r="A48" s="7" t="s">
        <v>135</v>
      </c>
      <c r="B48" s="7" t="s">
        <v>139</v>
      </c>
      <c r="C48" s="7" t="s">
        <v>484</v>
      </c>
      <c r="D48" s="7">
        <v>24</v>
      </c>
      <c r="E48" s="7">
        <v>-10</v>
      </c>
      <c r="F48" s="7">
        <v>14</v>
      </c>
      <c r="G48" s="7" t="s">
        <v>9</v>
      </c>
      <c r="H48" s="7">
        <v>21</v>
      </c>
      <c r="I48" s="7">
        <v>10</v>
      </c>
      <c r="J48" s="7">
        <v>6</v>
      </c>
      <c r="K48" s="7">
        <v>-5</v>
      </c>
      <c r="L48" s="7">
        <v>4</v>
      </c>
      <c r="M48" s="7">
        <v>20</v>
      </c>
      <c r="N48" s="7">
        <v>14</v>
      </c>
      <c r="O48" s="7">
        <v>9</v>
      </c>
      <c r="P48" s="7">
        <v>6</v>
      </c>
      <c r="Q48" s="7">
        <v>12</v>
      </c>
      <c r="R48" s="7">
        <v>18</v>
      </c>
      <c r="S48" s="7">
        <v>23</v>
      </c>
      <c r="T48" s="7">
        <v>19</v>
      </c>
      <c r="U48" s="7">
        <v>-13</v>
      </c>
      <c r="V48" s="7">
        <v>12</v>
      </c>
      <c r="W48" s="7">
        <v>12</v>
      </c>
      <c r="X48" s="7">
        <v>-4</v>
      </c>
      <c r="Y48" s="7">
        <v>192</v>
      </c>
      <c r="Z48" s="7">
        <v>20</v>
      </c>
      <c r="AA48" s="7">
        <v>16</v>
      </c>
      <c r="AB48" s="7">
        <v>0</v>
      </c>
      <c r="AC48" s="7">
        <v>4</v>
      </c>
      <c r="AE48">
        <f t="shared" si="0"/>
        <v>20</v>
      </c>
      <c r="AF48">
        <f t="shared" si="1"/>
        <v>0</v>
      </c>
      <c r="AG48">
        <f t="shared" si="2"/>
        <v>0</v>
      </c>
      <c r="AH48">
        <f t="shared" si="3"/>
        <v>0</v>
      </c>
      <c r="AI48">
        <f t="shared" si="4"/>
        <v>20</v>
      </c>
    </row>
    <row r="49" spans="1:63" x14ac:dyDescent="0.25">
      <c r="A49" s="7" t="s">
        <v>135</v>
      </c>
      <c r="B49" s="7" t="s">
        <v>153</v>
      </c>
      <c r="C49" s="7" t="s">
        <v>191</v>
      </c>
      <c r="D49" s="7">
        <v>20</v>
      </c>
      <c r="E49" s="7">
        <v>-20</v>
      </c>
      <c r="F49" s="7">
        <v>21</v>
      </c>
      <c r="G49" s="7" t="s">
        <v>9</v>
      </c>
      <c r="H49" s="7">
        <v>-4</v>
      </c>
      <c r="I49" s="7">
        <v>-6</v>
      </c>
      <c r="J49" s="7">
        <v>4</v>
      </c>
      <c r="K49" s="7">
        <v>-7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>
        <v>-22</v>
      </c>
      <c r="W49" s="7">
        <v>9</v>
      </c>
      <c r="X49" s="7">
        <v>-6</v>
      </c>
      <c r="Y49" s="7">
        <v>-11</v>
      </c>
      <c r="Z49" s="7">
        <v>10</v>
      </c>
      <c r="AA49" s="7">
        <v>4</v>
      </c>
      <c r="AB49" s="7">
        <v>0</v>
      </c>
      <c r="AC49" s="7">
        <v>6</v>
      </c>
      <c r="AE49">
        <f t="shared" si="0"/>
        <v>0</v>
      </c>
      <c r="AF49">
        <f t="shared" si="1"/>
        <v>3</v>
      </c>
      <c r="AG49">
        <f t="shared" si="2"/>
        <v>1</v>
      </c>
      <c r="AH49">
        <f t="shared" si="3"/>
        <v>6</v>
      </c>
      <c r="AI49">
        <f t="shared" si="4"/>
        <v>10</v>
      </c>
    </row>
    <row r="50" spans="1:63" x14ac:dyDescent="0.25">
      <c r="A50" s="7" t="s">
        <v>135</v>
      </c>
      <c r="B50" s="7" t="s">
        <v>476</v>
      </c>
      <c r="C50" s="7" t="s">
        <v>477</v>
      </c>
      <c r="D50" s="7">
        <v>4</v>
      </c>
      <c r="E50" s="7">
        <v>2</v>
      </c>
      <c r="F50" s="7">
        <v>0</v>
      </c>
      <c r="G50" s="7" t="s">
        <v>9</v>
      </c>
      <c r="H50" s="7">
        <v>-1</v>
      </c>
      <c r="I50" s="7" t="s">
        <v>9</v>
      </c>
      <c r="J50" s="7" t="s">
        <v>9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>
        <v>-1</v>
      </c>
      <c r="S50" s="7">
        <v>1</v>
      </c>
      <c r="T50" s="7">
        <v>19</v>
      </c>
      <c r="U50" s="7">
        <v>2</v>
      </c>
      <c r="V50" s="7">
        <v>4</v>
      </c>
      <c r="W50" s="7" t="s">
        <v>9</v>
      </c>
      <c r="X50" s="7">
        <v>-13</v>
      </c>
      <c r="Y50" s="7">
        <v>17</v>
      </c>
      <c r="Z50" s="7">
        <v>10</v>
      </c>
      <c r="AA50" s="7">
        <v>6</v>
      </c>
      <c r="AB50" s="7">
        <v>1</v>
      </c>
      <c r="AC50" s="7">
        <v>3</v>
      </c>
      <c r="AE50">
        <f t="shared" si="0"/>
        <v>1</v>
      </c>
      <c r="AF50">
        <f t="shared" si="1"/>
        <v>0</v>
      </c>
      <c r="AG50">
        <f t="shared" si="2"/>
        <v>1</v>
      </c>
      <c r="AH50">
        <f t="shared" si="3"/>
        <v>8</v>
      </c>
      <c r="AI50">
        <f t="shared" si="4"/>
        <v>10</v>
      </c>
    </row>
    <row r="51" spans="1:63" x14ac:dyDescent="0.25">
      <c r="A51" s="7" t="s">
        <v>603</v>
      </c>
      <c r="B51" s="7" t="s">
        <v>32</v>
      </c>
      <c r="C51" s="7" t="s">
        <v>604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>
        <v>-8</v>
      </c>
      <c r="O51" s="7">
        <v>-28</v>
      </c>
      <c r="P51" s="7">
        <v>4</v>
      </c>
      <c r="Q51" s="7">
        <v>-3</v>
      </c>
      <c r="R51" s="7">
        <v>3</v>
      </c>
      <c r="S51" s="7">
        <v>-12</v>
      </c>
      <c r="T51" s="7">
        <v>14</v>
      </c>
      <c r="U51" s="7">
        <v>-2</v>
      </c>
      <c r="V51" s="7">
        <v>8</v>
      </c>
      <c r="W51" s="7">
        <v>9</v>
      </c>
      <c r="X51" s="7">
        <v>-6</v>
      </c>
      <c r="Y51" s="7">
        <v>-21</v>
      </c>
      <c r="Z51" s="7">
        <v>11</v>
      </c>
      <c r="AA51" s="7">
        <v>5</v>
      </c>
      <c r="AB51" s="7">
        <v>0</v>
      </c>
      <c r="AC51" s="7">
        <v>6</v>
      </c>
      <c r="AE51">
        <f t="shared" si="0"/>
        <v>6</v>
      </c>
      <c r="AF51">
        <f t="shared" si="1"/>
        <v>5</v>
      </c>
      <c r="AG51">
        <f t="shared" si="2"/>
        <v>0</v>
      </c>
      <c r="AH51">
        <f t="shared" si="3"/>
        <v>0</v>
      </c>
      <c r="AI51">
        <f t="shared" si="4"/>
        <v>11</v>
      </c>
    </row>
    <row r="52" spans="1:63" x14ac:dyDescent="0.25">
      <c r="A52" s="7" t="s">
        <v>505</v>
      </c>
      <c r="B52" s="7" t="s">
        <v>623</v>
      </c>
      <c r="C52" s="7" t="s">
        <v>624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>
        <v>-11</v>
      </c>
      <c r="S52" s="7" t="s">
        <v>9</v>
      </c>
      <c r="T52" s="7" t="s">
        <v>9</v>
      </c>
      <c r="U52" s="7" t="s">
        <v>9</v>
      </c>
      <c r="V52" s="7" t="s">
        <v>9</v>
      </c>
      <c r="W52" s="7" t="s">
        <v>9</v>
      </c>
      <c r="X52" s="7" t="s">
        <v>9</v>
      </c>
      <c r="Y52" s="7">
        <v>-11</v>
      </c>
      <c r="Z52" s="7">
        <v>1</v>
      </c>
      <c r="AA52" s="7">
        <v>0</v>
      </c>
      <c r="AB52" s="7">
        <v>0</v>
      </c>
      <c r="AC52" s="7">
        <v>1</v>
      </c>
      <c r="AE52">
        <f t="shared" si="0"/>
        <v>1</v>
      </c>
      <c r="AF52">
        <f t="shared" si="1"/>
        <v>0</v>
      </c>
      <c r="AG52">
        <f t="shared" si="2"/>
        <v>0</v>
      </c>
      <c r="AH52">
        <f t="shared" si="3"/>
        <v>0</v>
      </c>
      <c r="AI52">
        <f t="shared" ref="AI52:AI53" si="5">SUM(AE52:AH52)</f>
        <v>1</v>
      </c>
    </row>
    <row r="53" spans="1:63" x14ac:dyDescent="0.25">
      <c r="A53" s="7" t="s">
        <v>372</v>
      </c>
      <c r="B53" s="7" t="s">
        <v>569</v>
      </c>
      <c r="C53" s="7" t="s">
        <v>570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>
        <v>1</v>
      </c>
      <c r="S53" s="7" t="s">
        <v>9</v>
      </c>
      <c r="T53" s="7" t="s">
        <v>9</v>
      </c>
      <c r="U53" s="7" t="s">
        <v>9</v>
      </c>
      <c r="V53" s="7" t="s">
        <v>9</v>
      </c>
      <c r="W53" s="7" t="s">
        <v>9</v>
      </c>
      <c r="X53" s="7" t="s">
        <v>9</v>
      </c>
      <c r="Y53" s="7">
        <v>1</v>
      </c>
      <c r="Z53" s="7">
        <v>1</v>
      </c>
      <c r="AA53" s="7">
        <v>1</v>
      </c>
      <c r="AB53" s="7">
        <v>0</v>
      </c>
      <c r="AC53" s="7">
        <v>0</v>
      </c>
      <c r="AE53">
        <f t="shared" si="0"/>
        <v>0</v>
      </c>
      <c r="AF53">
        <f t="shared" si="1"/>
        <v>0</v>
      </c>
      <c r="AG53">
        <f t="shared" si="2"/>
        <v>1</v>
      </c>
      <c r="AH53">
        <f t="shared" si="3"/>
        <v>0</v>
      </c>
      <c r="AI53">
        <f t="shared" si="5"/>
        <v>1</v>
      </c>
    </row>
    <row r="62" spans="1:63" x14ac:dyDescent="0.25">
      <c r="A62" t="s">
        <v>527</v>
      </c>
      <c r="D62" t="s">
        <v>528</v>
      </c>
      <c r="G62" t="s">
        <v>529</v>
      </c>
      <c r="J62" t="s">
        <v>530</v>
      </c>
      <c r="M62" t="s">
        <v>531</v>
      </c>
      <c r="P62" t="s">
        <v>532</v>
      </c>
      <c r="S62" t="s">
        <v>533</v>
      </c>
      <c r="V62" t="s">
        <v>534</v>
      </c>
      <c r="Y62" t="s">
        <v>535</v>
      </c>
      <c r="AB62" t="s">
        <v>536</v>
      </c>
      <c r="AE62" t="s">
        <v>537</v>
      </c>
      <c r="AH62" t="s">
        <v>538</v>
      </c>
      <c r="AK62" t="s">
        <v>539</v>
      </c>
      <c r="AN62" t="s">
        <v>540</v>
      </c>
      <c r="AQ62" t="s">
        <v>541</v>
      </c>
      <c r="AT62" t="s">
        <v>542</v>
      </c>
      <c r="AW62" t="s">
        <v>543</v>
      </c>
      <c r="AZ62" t="s">
        <v>544</v>
      </c>
      <c r="BC62" t="s">
        <v>553</v>
      </c>
      <c r="BF62" t="s">
        <v>554</v>
      </c>
      <c r="BI62" t="s">
        <v>555</v>
      </c>
    </row>
    <row r="63" spans="1:63" x14ac:dyDescent="0.25">
      <c r="A63" t="s">
        <v>477</v>
      </c>
      <c r="B63">
        <v>4</v>
      </c>
      <c r="C63">
        <v>1</v>
      </c>
      <c r="D63" t="s">
        <v>568</v>
      </c>
      <c r="E63">
        <v>-11</v>
      </c>
      <c r="F63">
        <v>1</v>
      </c>
      <c r="G63" t="s">
        <v>617</v>
      </c>
      <c r="H63">
        <v>-17</v>
      </c>
      <c r="I63">
        <v>1</v>
      </c>
      <c r="J63">
        <v>0</v>
      </c>
      <c r="K63">
        <v>2</v>
      </c>
      <c r="L63">
        <v>1</v>
      </c>
      <c r="M63" t="s">
        <v>568</v>
      </c>
      <c r="N63">
        <v>-6</v>
      </c>
      <c r="O63">
        <v>1</v>
      </c>
      <c r="P63" t="s">
        <v>568</v>
      </c>
      <c r="Q63">
        <v>-16</v>
      </c>
      <c r="R63">
        <v>1</v>
      </c>
      <c r="S63" t="s">
        <v>568</v>
      </c>
      <c r="T63">
        <v>-2</v>
      </c>
      <c r="U63">
        <v>1</v>
      </c>
      <c r="V63" t="s">
        <v>193</v>
      </c>
      <c r="W63">
        <v>8</v>
      </c>
      <c r="X63">
        <v>1</v>
      </c>
      <c r="Y63" t="s">
        <v>568</v>
      </c>
      <c r="Z63">
        <v>8</v>
      </c>
      <c r="AA63">
        <v>1</v>
      </c>
      <c r="AB63" t="s">
        <v>617</v>
      </c>
      <c r="AC63">
        <v>8</v>
      </c>
      <c r="AD63">
        <v>1</v>
      </c>
      <c r="AE63" t="s">
        <v>604</v>
      </c>
      <c r="AF63">
        <v>-8</v>
      </c>
      <c r="AG63">
        <v>1</v>
      </c>
      <c r="AH63" t="s">
        <v>604</v>
      </c>
      <c r="AI63">
        <v>-28</v>
      </c>
      <c r="AJ63">
        <v>1</v>
      </c>
      <c r="AK63" t="s">
        <v>130</v>
      </c>
      <c r="AL63">
        <v>4</v>
      </c>
      <c r="AM63">
        <v>1</v>
      </c>
      <c r="AN63" t="s">
        <v>130</v>
      </c>
      <c r="AO63">
        <v>-3</v>
      </c>
      <c r="AP63">
        <v>1</v>
      </c>
      <c r="AQ63" t="s">
        <v>610</v>
      </c>
      <c r="AR63">
        <v>3</v>
      </c>
      <c r="AS63">
        <v>1</v>
      </c>
      <c r="AT63" t="s">
        <v>130</v>
      </c>
      <c r="AU63">
        <v>-12</v>
      </c>
      <c r="AV63">
        <v>1</v>
      </c>
      <c r="AW63" t="s">
        <v>130</v>
      </c>
      <c r="AX63">
        <v>14</v>
      </c>
      <c r="AY63">
        <v>1</v>
      </c>
      <c r="AZ63" t="s">
        <v>130</v>
      </c>
      <c r="BA63">
        <v>-2</v>
      </c>
      <c r="BB63">
        <v>1</v>
      </c>
      <c r="BC63" t="s">
        <v>604</v>
      </c>
      <c r="BD63">
        <v>8</v>
      </c>
      <c r="BE63">
        <v>1</v>
      </c>
      <c r="BF63" t="s">
        <v>604</v>
      </c>
      <c r="BG63">
        <v>9</v>
      </c>
      <c r="BH63">
        <v>1</v>
      </c>
      <c r="BI63" t="s">
        <v>604</v>
      </c>
      <c r="BJ63">
        <v>-6</v>
      </c>
      <c r="BK63">
        <v>1</v>
      </c>
    </row>
    <row r="64" spans="1:63" x14ac:dyDescent="0.25">
      <c r="A64" t="s">
        <v>82</v>
      </c>
      <c r="B64">
        <v>4</v>
      </c>
      <c r="C64">
        <v>2</v>
      </c>
      <c r="D64" t="s">
        <v>97</v>
      </c>
      <c r="E64">
        <v>-11</v>
      </c>
      <c r="F64">
        <v>2</v>
      </c>
      <c r="G64" t="s">
        <v>97</v>
      </c>
      <c r="H64">
        <v>-17</v>
      </c>
      <c r="I64">
        <v>2</v>
      </c>
      <c r="J64">
        <v>0</v>
      </c>
      <c r="K64">
        <v>2</v>
      </c>
      <c r="L64">
        <v>2</v>
      </c>
      <c r="M64" t="s">
        <v>97</v>
      </c>
      <c r="N64">
        <v>-6</v>
      </c>
      <c r="O64">
        <v>2</v>
      </c>
      <c r="P64" t="s">
        <v>130</v>
      </c>
      <c r="Q64">
        <v>-16</v>
      </c>
      <c r="R64">
        <v>2</v>
      </c>
      <c r="S64" t="s">
        <v>63</v>
      </c>
      <c r="T64">
        <v>-2</v>
      </c>
      <c r="U64">
        <v>2</v>
      </c>
      <c r="V64" t="s">
        <v>12</v>
      </c>
      <c r="W64">
        <v>8</v>
      </c>
      <c r="X64">
        <v>2</v>
      </c>
      <c r="Y64" t="s">
        <v>482</v>
      </c>
      <c r="Z64">
        <v>8</v>
      </c>
      <c r="AA64">
        <v>2</v>
      </c>
      <c r="AB64" t="s">
        <v>482</v>
      </c>
      <c r="AC64">
        <v>8</v>
      </c>
      <c r="AD64">
        <v>2</v>
      </c>
      <c r="AE64" t="s">
        <v>82</v>
      </c>
      <c r="AF64">
        <v>-8</v>
      </c>
      <c r="AG64">
        <v>2</v>
      </c>
      <c r="AH64" t="s">
        <v>82</v>
      </c>
      <c r="AI64">
        <v>-28</v>
      </c>
      <c r="AJ64">
        <v>2</v>
      </c>
      <c r="AK64" t="s">
        <v>604</v>
      </c>
      <c r="AL64">
        <v>4</v>
      </c>
      <c r="AM64">
        <v>2</v>
      </c>
      <c r="AN64" t="s">
        <v>604</v>
      </c>
      <c r="AO64">
        <v>-3</v>
      </c>
      <c r="AP64">
        <v>2</v>
      </c>
      <c r="AQ64" t="s">
        <v>604</v>
      </c>
      <c r="AR64">
        <v>3</v>
      </c>
      <c r="AS64">
        <v>2</v>
      </c>
      <c r="AT64" t="s">
        <v>604</v>
      </c>
      <c r="AU64">
        <v>-12</v>
      </c>
      <c r="AV64">
        <v>2</v>
      </c>
      <c r="AW64" t="s">
        <v>604</v>
      </c>
      <c r="AX64">
        <v>14</v>
      </c>
      <c r="AY64">
        <v>2</v>
      </c>
      <c r="AZ64" t="s">
        <v>521</v>
      </c>
      <c r="BA64">
        <v>-2</v>
      </c>
      <c r="BB64">
        <v>2</v>
      </c>
      <c r="BC64" t="s">
        <v>82</v>
      </c>
      <c r="BD64">
        <v>8</v>
      </c>
      <c r="BE64">
        <v>2</v>
      </c>
      <c r="BF64" t="s">
        <v>191</v>
      </c>
      <c r="BG64">
        <v>9</v>
      </c>
      <c r="BH64">
        <v>2</v>
      </c>
      <c r="BI64" t="s">
        <v>191</v>
      </c>
      <c r="BJ64">
        <v>-6</v>
      </c>
      <c r="BK64">
        <v>2</v>
      </c>
    </row>
    <row r="65" spans="1:63" x14ac:dyDescent="0.25">
      <c r="A65" t="s">
        <v>315</v>
      </c>
      <c r="B65">
        <v>4</v>
      </c>
      <c r="C65">
        <v>3</v>
      </c>
      <c r="D65" t="s">
        <v>12</v>
      </c>
      <c r="E65">
        <v>-11</v>
      </c>
      <c r="F65">
        <v>3</v>
      </c>
      <c r="G65" t="s">
        <v>12</v>
      </c>
      <c r="H65">
        <v>-17</v>
      </c>
      <c r="I65">
        <v>3</v>
      </c>
      <c r="J65">
        <v>0</v>
      </c>
      <c r="K65">
        <v>2</v>
      </c>
      <c r="L65">
        <v>3</v>
      </c>
      <c r="M65" t="s">
        <v>12</v>
      </c>
      <c r="N65">
        <v>-6</v>
      </c>
      <c r="O65">
        <v>3</v>
      </c>
      <c r="P65" t="s">
        <v>431</v>
      </c>
      <c r="Q65">
        <v>-16</v>
      </c>
      <c r="R65">
        <v>3</v>
      </c>
      <c r="S65" t="s">
        <v>12</v>
      </c>
      <c r="T65">
        <v>-2</v>
      </c>
      <c r="U65">
        <v>3</v>
      </c>
      <c r="V65" t="s">
        <v>296</v>
      </c>
      <c r="W65">
        <v>8</v>
      </c>
      <c r="X65">
        <v>3</v>
      </c>
      <c r="Y65" t="s">
        <v>82</v>
      </c>
      <c r="Z65">
        <v>8</v>
      </c>
      <c r="AA65">
        <v>3</v>
      </c>
      <c r="AB65" t="s">
        <v>552</v>
      </c>
      <c r="AC65">
        <v>8</v>
      </c>
      <c r="AD65">
        <v>3</v>
      </c>
      <c r="AE65" t="s">
        <v>315</v>
      </c>
      <c r="AF65">
        <v>-8</v>
      </c>
      <c r="AG65">
        <v>3</v>
      </c>
      <c r="AH65" t="s">
        <v>315</v>
      </c>
      <c r="AI65">
        <v>-28</v>
      </c>
      <c r="AJ65">
        <v>3</v>
      </c>
      <c r="AK65" t="s">
        <v>315</v>
      </c>
      <c r="AL65">
        <v>4</v>
      </c>
      <c r="AM65">
        <v>3</v>
      </c>
      <c r="AN65" t="s">
        <v>193</v>
      </c>
      <c r="AO65">
        <v>-3</v>
      </c>
      <c r="AP65">
        <v>3</v>
      </c>
      <c r="AQ65" t="s">
        <v>460</v>
      </c>
      <c r="AR65">
        <v>3</v>
      </c>
      <c r="AS65">
        <v>3</v>
      </c>
      <c r="AT65" t="s">
        <v>315</v>
      </c>
      <c r="AU65">
        <v>-12</v>
      </c>
      <c r="AV65">
        <v>3</v>
      </c>
      <c r="AW65" t="s">
        <v>552</v>
      </c>
      <c r="AX65">
        <v>14</v>
      </c>
      <c r="AY65">
        <v>3</v>
      </c>
      <c r="AZ65" t="s">
        <v>296</v>
      </c>
      <c r="BA65">
        <v>-2</v>
      </c>
      <c r="BB65">
        <v>3</v>
      </c>
      <c r="BC65" t="s">
        <v>297</v>
      </c>
      <c r="BD65">
        <v>8</v>
      </c>
      <c r="BE65">
        <v>3</v>
      </c>
      <c r="BF65" t="s">
        <v>315</v>
      </c>
      <c r="BG65">
        <v>9</v>
      </c>
      <c r="BH65">
        <v>3</v>
      </c>
      <c r="BI65" t="s">
        <v>315</v>
      </c>
      <c r="BJ65">
        <v>-6</v>
      </c>
      <c r="BK65">
        <v>3</v>
      </c>
    </row>
    <row r="66" spans="1:63" x14ac:dyDescent="0.25">
      <c r="A66" t="s">
        <v>296</v>
      </c>
      <c r="B66">
        <v>4</v>
      </c>
      <c r="C66">
        <v>4</v>
      </c>
      <c r="D66" t="s">
        <v>297</v>
      </c>
      <c r="E66">
        <v>-11</v>
      </c>
      <c r="F66">
        <v>4</v>
      </c>
      <c r="G66" t="s">
        <v>297</v>
      </c>
      <c r="H66">
        <v>-17</v>
      </c>
      <c r="I66">
        <v>4</v>
      </c>
      <c r="J66">
        <v>0</v>
      </c>
      <c r="K66">
        <v>2</v>
      </c>
      <c r="L66">
        <v>4</v>
      </c>
      <c r="M66" t="s">
        <v>619</v>
      </c>
      <c r="N66">
        <v>-6</v>
      </c>
      <c r="O66">
        <v>4</v>
      </c>
      <c r="P66" t="s">
        <v>12</v>
      </c>
      <c r="Q66">
        <v>-16</v>
      </c>
      <c r="R66">
        <v>4</v>
      </c>
      <c r="S66" t="s">
        <v>619</v>
      </c>
      <c r="T66">
        <v>-2</v>
      </c>
      <c r="U66">
        <v>4</v>
      </c>
      <c r="V66" t="s">
        <v>297</v>
      </c>
      <c r="W66">
        <v>8</v>
      </c>
      <c r="X66">
        <v>4</v>
      </c>
      <c r="Y66" t="s">
        <v>297</v>
      </c>
      <c r="Z66">
        <v>8</v>
      </c>
      <c r="AA66">
        <v>4</v>
      </c>
      <c r="AB66" t="s">
        <v>130</v>
      </c>
      <c r="AC66">
        <v>8</v>
      </c>
      <c r="AD66">
        <v>4</v>
      </c>
      <c r="AE66" t="s">
        <v>297</v>
      </c>
      <c r="AF66">
        <v>-8</v>
      </c>
      <c r="AG66">
        <v>4</v>
      </c>
      <c r="AH66" t="s">
        <v>297</v>
      </c>
      <c r="AI66">
        <v>-28</v>
      </c>
      <c r="AJ66">
        <v>4</v>
      </c>
      <c r="AK66" t="s">
        <v>297</v>
      </c>
      <c r="AL66">
        <v>4</v>
      </c>
      <c r="AM66">
        <v>4</v>
      </c>
      <c r="AN66" t="s">
        <v>296</v>
      </c>
      <c r="AO66">
        <v>-3</v>
      </c>
      <c r="AP66">
        <v>4</v>
      </c>
      <c r="AQ66" t="s">
        <v>296</v>
      </c>
      <c r="AR66">
        <v>3</v>
      </c>
      <c r="AS66">
        <v>4</v>
      </c>
      <c r="AT66" t="s">
        <v>296</v>
      </c>
      <c r="AU66">
        <v>-12</v>
      </c>
      <c r="AV66">
        <v>4</v>
      </c>
      <c r="AW66" t="s">
        <v>296</v>
      </c>
      <c r="AX66">
        <v>14</v>
      </c>
      <c r="AY66">
        <v>4</v>
      </c>
      <c r="AZ66" t="s">
        <v>297</v>
      </c>
      <c r="BA66">
        <v>-2</v>
      </c>
      <c r="BB66">
        <v>4</v>
      </c>
      <c r="BC66" t="s">
        <v>296</v>
      </c>
      <c r="BD66">
        <v>8</v>
      </c>
      <c r="BE66">
        <v>4</v>
      </c>
      <c r="BF66" t="s">
        <v>296</v>
      </c>
      <c r="BG66">
        <v>9</v>
      </c>
      <c r="BH66">
        <v>4</v>
      </c>
      <c r="BI66" t="s">
        <v>296</v>
      </c>
      <c r="BJ66">
        <v>-6</v>
      </c>
      <c r="BK66">
        <v>4</v>
      </c>
    </row>
    <row r="67" spans="1:63" x14ac:dyDescent="0.25">
      <c r="A67" t="s">
        <v>130</v>
      </c>
      <c r="B67">
        <v>-3</v>
      </c>
      <c r="C67">
        <v>1</v>
      </c>
      <c r="D67" t="s">
        <v>130</v>
      </c>
      <c r="E67">
        <v>-2</v>
      </c>
      <c r="F67">
        <v>1</v>
      </c>
      <c r="G67" t="s">
        <v>130</v>
      </c>
      <c r="H67">
        <v>-20</v>
      </c>
      <c r="I67">
        <v>1</v>
      </c>
      <c r="J67">
        <v>0</v>
      </c>
      <c r="K67">
        <v>2</v>
      </c>
      <c r="L67">
        <v>1</v>
      </c>
      <c r="M67" t="s">
        <v>610</v>
      </c>
      <c r="N67">
        <v>11</v>
      </c>
      <c r="O67">
        <v>1</v>
      </c>
      <c r="P67" t="s">
        <v>610</v>
      </c>
      <c r="Q67">
        <v>-13</v>
      </c>
      <c r="R67">
        <v>1</v>
      </c>
      <c r="S67" t="s">
        <v>130</v>
      </c>
      <c r="T67">
        <v>4</v>
      </c>
      <c r="U67">
        <v>1</v>
      </c>
      <c r="V67" t="s">
        <v>130</v>
      </c>
      <c r="W67">
        <v>-7</v>
      </c>
      <c r="X67">
        <v>1</v>
      </c>
      <c r="Y67" t="s">
        <v>130</v>
      </c>
      <c r="Z67">
        <v>5</v>
      </c>
      <c r="AA67">
        <v>1</v>
      </c>
      <c r="AB67" t="s">
        <v>568</v>
      </c>
      <c r="AC67">
        <v>-12</v>
      </c>
      <c r="AD67">
        <v>1</v>
      </c>
      <c r="AE67" t="s">
        <v>130</v>
      </c>
      <c r="AF67">
        <v>7</v>
      </c>
      <c r="AG67">
        <v>1</v>
      </c>
      <c r="AH67" t="s">
        <v>130</v>
      </c>
      <c r="AI67">
        <v>-4</v>
      </c>
      <c r="AJ67">
        <v>1</v>
      </c>
      <c r="AK67" t="s">
        <v>567</v>
      </c>
      <c r="AL67">
        <v>-6</v>
      </c>
      <c r="AM67">
        <v>1</v>
      </c>
      <c r="AN67" t="s">
        <v>567</v>
      </c>
      <c r="AO67">
        <v>-12</v>
      </c>
      <c r="AP67">
        <v>1</v>
      </c>
      <c r="AQ67" t="s">
        <v>567</v>
      </c>
      <c r="AR67">
        <v>-1</v>
      </c>
      <c r="AS67">
        <v>1</v>
      </c>
      <c r="AT67" t="s">
        <v>567</v>
      </c>
      <c r="AU67">
        <v>-5</v>
      </c>
      <c r="AV67">
        <v>1</v>
      </c>
      <c r="AW67" t="s">
        <v>567</v>
      </c>
      <c r="AX67">
        <v>7</v>
      </c>
      <c r="AY67">
        <v>1</v>
      </c>
      <c r="AZ67" t="s">
        <v>604</v>
      </c>
      <c r="BA67">
        <v>-2</v>
      </c>
      <c r="BB67">
        <v>1</v>
      </c>
      <c r="BC67" t="s">
        <v>552</v>
      </c>
      <c r="BD67">
        <v>-22</v>
      </c>
      <c r="BE67">
        <v>1</v>
      </c>
      <c r="BF67" t="s">
        <v>552</v>
      </c>
      <c r="BG67">
        <v>15</v>
      </c>
      <c r="BH67">
        <v>1</v>
      </c>
      <c r="BI67" t="s">
        <v>552</v>
      </c>
      <c r="BJ67">
        <v>-4</v>
      </c>
      <c r="BK67">
        <v>1</v>
      </c>
    </row>
    <row r="68" spans="1:63" x14ac:dyDescent="0.25">
      <c r="A68" t="s">
        <v>63</v>
      </c>
      <c r="B68">
        <v>-3</v>
      </c>
      <c r="C68">
        <v>2</v>
      </c>
      <c r="D68" t="s">
        <v>82</v>
      </c>
      <c r="E68">
        <v>-2</v>
      </c>
      <c r="F68">
        <v>2</v>
      </c>
      <c r="G68" t="s">
        <v>82</v>
      </c>
      <c r="H68">
        <v>-20</v>
      </c>
      <c r="I68">
        <v>2</v>
      </c>
      <c r="J68">
        <v>0</v>
      </c>
      <c r="K68">
        <v>2</v>
      </c>
      <c r="L68">
        <v>2</v>
      </c>
      <c r="M68" t="s">
        <v>82</v>
      </c>
      <c r="N68">
        <v>11</v>
      </c>
      <c r="O68">
        <v>2</v>
      </c>
      <c r="P68" t="s">
        <v>82</v>
      </c>
      <c r="Q68">
        <v>-13</v>
      </c>
      <c r="R68">
        <v>2</v>
      </c>
      <c r="S68" t="s">
        <v>82</v>
      </c>
      <c r="T68">
        <v>4</v>
      </c>
      <c r="U68">
        <v>2</v>
      </c>
      <c r="V68" t="s">
        <v>82</v>
      </c>
      <c r="W68">
        <v>-7</v>
      </c>
      <c r="X68">
        <v>2</v>
      </c>
      <c r="Y68" t="s">
        <v>363</v>
      </c>
      <c r="Z68">
        <v>5</v>
      </c>
      <c r="AA68">
        <v>2</v>
      </c>
      <c r="AB68" t="s">
        <v>85</v>
      </c>
      <c r="AC68">
        <v>-12</v>
      </c>
      <c r="AD68">
        <v>2</v>
      </c>
      <c r="AE68" t="s">
        <v>70</v>
      </c>
      <c r="AF68">
        <v>7</v>
      </c>
      <c r="AG68">
        <v>2</v>
      </c>
      <c r="AH68" t="s">
        <v>567</v>
      </c>
      <c r="AI68">
        <v>-4</v>
      </c>
      <c r="AJ68">
        <v>2</v>
      </c>
      <c r="AK68" t="s">
        <v>82</v>
      </c>
      <c r="AL68">
        <v>-6</v>
      </c>
      <c r="AM68">
        <v>2</v>
      </c>
      <c r="AN68" t="s">
        <v>82</v>
      </c>
      <c r="AO68">
        <v>-12</v>
      </c>
      <c r="AP68">
        <v>2</v>
      </c>
      <c r="AQ68" t="s">
        <v>82</v>
      </c>
      <c r="AR68">
        <v>-1</v>
      </c>
      <c r="AS68">
        <v>2</v>
      </c>
      <c r="AT68" t="s">
        <v>82</v>
      </c>
      <c r="AU68">
        <v>-5</v>
      </c>
      <c r="AV68">
        <v>2</v>
      </c>
      <c r="AW68" t="s">
        <v>82</v>
      </c>
      <c r="AX68">
        <v>7</v>
      </c>
      <c r="AY68">
        <v>2</v>
      </c>
      <c r="AZ68" t="s">
        <v>82</v>
      </c>
      <c r="BA68">
        <v>-2</v>
      </c>
      <c r="BB68">
        <v>2</v>
      </c>
      <c r="BC68" t="s">
        <v>315</v>
      </c>
      <c r="BD68">
        <v>-22</v>
      </c>
      <c r="BE68">
        <v>2</v>
      </c>
      <c r="BF68" t="s">
        <v>82</v>
      </c>
      <c r="BG68">
        <v>15</v>
      </c>
      <c r="BH68">
        <v>2</v>
      </c>
      <c r="BI68" t="s">
        <v>82</v>
      </c>
      <c r="BJ68">
        <v>-4</v>
      </c>
      <c r="BK68">
        <v>2</v>
      </c>
    </row>
    <row r="69" spans="1:63" x14ac:dyDescent="0.25">
      <c r="A69" t="s">
        <v>12</v>
      </c>
      <c r="B69">
        <v>-3</v>
      </c>
      <c r="C69">
        <v>3</v>
      </c>
      <c r="D69" t="s">
        <v>315</v>
      </c>
      <c r="E69">
        <v>-2</v>
      </c>
      <c r="F69">
        <v>3</v>
      </c>
      <c r="G69" t="s">
        <v>315</v>
      </c>
      <c r="H69">
        <v>-20</v>
      </c>
      <c r="I69">
        <v>3</v>
      </c>
      <c r="J69">
        <v>0</v>
      </c>
      <c r="K69">
        <v>2</v>
      </c>
      <c r="L69">
        <v>3</v>
      </c>
      <c r="M69" t="s">
        <v>315</v>
      </c>
      <c r="N69">
        <v>11</v>
      </c>
      <c r="O69">
        <v>3</v>
      </c>
      <c r="P69" t="s">
        <v>315</v>
      </c>
      <c r="Q69">
        <v>-13</v>
      </c>
      <c r="R69">
        <v>3</v>
      </c>
      <c r="S69" t="s">
        <v>552</v>
      </c>
      <c r="T69">
        <v>4</v>
      </c>
      <c r="U69">
        <v>3</v>
      </c>
      <c r="V69" t="s">
        <v>552</v>
      </c>
      <c r="W69">
        <v>-7</v>
      </c>
      <c r="X69">
        <v>3</v>
      </c>
      <c r="Y69" t="s">
        <v>315</v>
      </c>
      <c r="Z69">
        <v>5</v>
      </c>
      <c r="AA69">
        <v>3</v>
      </c>
      <c r="AB69" t="s">
        <v>315</v>
      </c>
      <c r="AC69">
        <v>-12</v>
      </c>
      <c r="AD69">
        <v>3</v>
      </c>
      <c r="AE69" t="s">
        <v>12</v>
      </c>
      <c r="AF69">
        <v>7</v>
      </c>
      <c r="AG69">
        <v>3</v>
      </c>
      <c r="AH69" t="s">
        <v>431</v>
      </c>
      <c r="AI69">
        <v>-4</v>
      </c>
      <c r="AJ69">
        <v>3</v>
      </c>
      <c r="AK69" t="s">
        <v>63</v>
      </c>
      <c r="AL69">
        <v>-6</v>
      </c>
      <c r="AM69">
        <v>3</v>
      </c>
      <c r="AN69" t="s">
        <v>315</v>
      </c>
      <c r="AO69">
        <v>-12</v>
      </c>
      <c r="AP69">
        <v>3</v>
      </c>
      <c r="AQ69" t="s">
        <v>477</v>
      </c>
      <c r="AR69">
        <v>-1</v>
      </c>
      <c r="AS69">
        <v>3</v>
      </c>
      <c r="AT69" t="s">
        <v>12</v>
      </c>
      <c r="AU69">
        <v>-5</v>
      </c>
      <c r="AV69">
        <v>3</v>
      </c>
      <c r="AW69" t="s">
        <v>315</v>
      </c>
      <c r="AX69">
        <v>7</v>
      </c>
      <c r="AY69">
        <v>3</v>
      </c>
      <c r="AZ69" t="s">
        <v>315</v>
      </c>
      <c r="BA69">
        <v>-2</v>
      </c>
      <c r="BB69">
        <v>3</v>
      </c>
      <c r="BC69" t="s">
        <v>191</v>
      </c>
      <c r="BD69">
        <v>-22</v>
      </c>
      <c r="BE69">
        <v>3</v>
      </c>
      <c r="BF69" t="s">
        <v>297</v>
      </c>
      <c r="BG69">
        <v>15</v>
      </c>
      <c r="BH69">
        <v>3</v>
      </c>
      <c r="BI69" t="s">
        <v>297</v>
      </c>
      <c r="BJ69">
        <v>-4</v>
      </c>
      <c r="BK69">
        <v>3</v>
      </c>
    </row>
    <row r="70" spans="1:63" x14ac:dyDescent="0.25">
      <c r="A70" t="s">
        <v>297</v>
      </c>
      <c r="B70">
        <v>-3</v>
      </c>
      <c r="C70">
        <v>4</v>
      </c>
      <c r="D70" t="s">
        <v>296</v>
      </c>
      <c r="E70">
        <v>-2</v>
      </c>
      <c r="F70">
        <v>4</v>
      </c>
      <c r="G70" t="s">
        <v>296</v>
      </c>
      <c r="H70">
        <v>-20</v>
      </c>
      <c r="I70">
        <v>4</v>
      </c>
      <c r="J70">
        <v>0</v>
      </c>
      <c r="K70">
        <v>2</v>
      </c>
      <c r="L70">
        <v>4</v>
      </c>
      <c r="M70" t="s">
        <v>296</v>
      </c>
      <c r="N70">
        <v>11</v>
      </c>
      <c r="O70">
        <v>4</v>
      </c>
      <c r="P70" t="s">
        <v>296</v>
      </c>
      <c r="Q70">
        <v>-13</v>
      </c>
      <c r="R70">
        <v>4</v>
      </c>
      <c r="S70" t="s">
        <v>191</v>
      </c>
      <c r="T70">
        <v>4</v>
      </c>
      <c r="U70">
        <v>4</v>
      </c>
      <c r="V70" t="s">
        <v>191</v>
      </c>
      <c r="W70">
        <v>-7</v>
      </c>
      <c r="X70">
        <v>4</v>
      </c>
      <c r="Y70" t="s">
        <v>12</v>
      </c>
      <c r="Z70">
        <v>5</v>
      </c>
      <c r="AA70">
        <v>4</v>
      </c>
      <c r="AB70" t="s">
        <v>12</v>
      </c>
      <c r="AC70">
        <v>-12</v>
      </c>
      <c r="AD70">
        <v>4</v>
      </c>
      <c r="AE70" t="s">
        <v>619</v>
      </c>
      <c r="AF70">
        <v>7</v>
      </c>
      <c r="AG70">
        <v>4</v>
      </c>
      <c r="AH70" t="s">
        <v>12</v>
      </c>
      <c r="AI70">
        <v>-4</v>
      </c>
      <c r="AJ70">
        <v>4</v>
      </c>
      <c r="AK70" t="s">
        <v>12</v>
      </c>
      <c r="AL70">
        <v>-6</v>
      </c>
      <c r="AM70">
        <v>4</v>
      </c>
      <c r="AN70" t="s">
        <v>12</v>
      </c>
      <c r="AO70">
        <v>-12</v>
      </c>
      <c r="AP70">
        <v>4</v>
      </c>
      <c r="AQ70" t="s">
        <v>297</v>
      </c>
      <c r="AR70">
        <v>-1</v>
      </c>
      <c r="AS70">
        <v>4</v>
      </c>
      <c r="AT70" t="s">
        <v>297</v>
      </c>
      <c r="AU70">
        <v>-5</v>
      </c>
      <c r="AV70">
        <v>4</v>
      </c>
      <c r="AW70" t="s">
        <v>12</v>
      </c>
      <c r="AX70">
        <v>7</v>
      </c>
      <c r="AY70">
        <v>4</v>
      </c>
      <c r="AZ70" t="s">
        <v>619</v>
      </c>
      <c r="BA70">
        <v>-2</v>
      </c>
      <c r="BB70">
        <v>4</v>
      </c>
      <c r="BC70" t="s">
        <v>619</v>
      </c>
      <c r="BD70">
        <v>-22</v>
      </c>
      <c r="BE70">
        <v>4</v>
      </c>
      <c r="BF70" t="s">
        <v>619</v>
      </c>
      <c r="BG70">
        <v>15</v>
      </c>
      <c r="BH70">
        <v>4</v>
      </c>
      <c r="BI70" t="s">
        <v>619</v>
      </c>
      <c r="BJ70">
        <v>-4</v>
      </c>
      <c r="BK70">
        <v>4</v>
      </c>
    </row>
    <row r="71" spans="1:63" x14ac:dyDescent="0.25">
      <c r="A71" t="s">
        <v>484</v>
      </c>
      <c r="B71">
        <v>24</v>
      </c>
      <c r="C71">
        <v>1</v>
      </c>
      <c r="D71" t="s">
        <v>484</v>
      </c>
      <c r="E71">
        <v>-10</v>
      </c>
      <c r="F71">
        <v>1</v>
      </c>
      <c r="G71" t="s">
        <v>484</v>
      </c>
      <c r="H71">
        <v>14</v>
      </c>
      <c r="I71">
        <v>1</v>
      </c>
      <c r="J71">
        <v>0</v>
      </c>
      <c r="K71">
        <v>2</v>
      </c>
      <c r="L71">
        <v>1</v>
      </c>
      <c r="M71" t="s">
        <v>484</v>
      </c>
      <c r="N71">
        <v>21</v>
      </c>
      <c r="O71">
        <v>1</v>
      </c>
      <c r="P71" t="s">
        <v>484</v>
      </c>
      <c r="Q71">
        <v>10</v>
      </c>
      <c r="R71">
        <v>1</v>
      </c>
      <c r="S71" t="s">
        <v>484</v>
      </c>
      <c r="T71">
        <v>6</v>
      </c>
      <c r="U71">
        <v>1</v>
      </c>
      <c r="V71" t="s">
        <v>484</v>
      </c>
      <c r="W71">
        <v>-5</v>
      </c>
      <c r="X71">
        <v>1</v>
      </c>
      <c r="Y71" t="s">
        <v>484</v>
      </c>
      <c r="Z71">
        <v>4</v>
      </c>
      <c r="AA71">
        <v>1</v>
      </c>
      <c r="AB71" t="s">
        <v>484</v>
      </c>
      <c r="AC71">
        <v>20</v>
      </c>
      <c r="AD71">
        <v>1</v>
      </c>
      <c r="AE71" t="s">
        <v>484</v>
      </c>
      <c r="AF71">
        <v>14</v>
      </c>
      <c r="AG71">
        <v>1</v>
      </c>
      <c r="AH71" t="s">
        <v>484</v>
      </c>
      <c r="AI71">
        <v>9</v>
      </c>
      <c r="AJ71">
        <v>1</v>
      </c>
      <c r="AK71" t="s">
        <v>484</v>
      </c>
      <c r="AL71">
        <v>6</v>
      </c>
      <c r="AM71">
        <v>1</v>
      </c>
      <c r="AN71" t="s">
        <v>484</v>
      </c>
      <c r="AO71">
        <v>12</v>
      </c>
      <c r="AP71">
        <v>1</v>
      </c>
      <c r="AQ71" t="s">
        <v>484</v>
      </c>
      <c r="AR71">
        <v>18</v>
      </c>
      <c r="AS71">
        <v>1</v>
      </c>
      <c r="AT71" t="s">
        <v>484</v>
      </c>
      <c r="AU71">
        <v>23</v>
      </c>
      <c r="AV71">
        <v>1</v>
      </c>
      <c r="AW71" t="s">
        <v>484</v>
      </c>
      <c r="AX71">
        <v>19</v>
      </c>
      <c r="AY71">
        <v>1</v>
      </c>
      <c r="AZ71" t="s">
        <v>484</v>
      </c>
      <c r="BA71">
        <v>-13</v>
      </c>
      <c r="BB71">
        <v>1</v>
      </c>
      <c r="BC71" t="s">
        <v>484</v>
      </c>
      <c r="BD71">
        <v>12</v>
      </c>
      <c r="BE71">
        <v>1</v>
      </c>
      <c r="BF71" t="s">
        <v>484</v>
      </c>
      <c r="BG71">
        <v>12</v>
      </c>
      <c r="BH71">
        <v>1</v>
      </c>
      <c r="BI71" t="s">
        <v>484</v>
      </c>
      <c r="BJ71">
        <v>-4</v>
      </c>
      <c r="BK71">
        <v>1</v>
      </c>
    </row>
    <row r="72" spans="1:63" x14ac:dyDescent="0.25">
      <c r="A72" t="s">
        <v>460</v>
      </c>
      <c r="B72">
        <v>24</v>
      </c>
      <c r="C72">
        <v>2</v>
      </c>
      <c r="D72" t="s">
        <v>460</v>
      </c>
      <c r="E72">
        <v>-10</v>
      </c>
      <c r="F72">
        <v>2</v>
      </c>
      <c r="G72" t="s">
        <v>460</v>
      </c>
      <c r="H72">
        <v>14</v>
      </c>
      <c r="I72">
        <v>2</v>
      </c>
      <c r="J72">
        <v>0</v>
      </c>
      <c r="K72">
        <v>2</v>
      </c>
      <c r="L72">
        <v>2</v>
      </c>
      <c r="M72" t="s">
        <v>460</v>
      </c>
      <c r="N72">
        <v>21</v>
      </c>
      <c r="O72">
        <v>2</v>
      </c>
      <c r="P72" t="s">
        <v>460</v>
      </c>
      <c r="Q72">
        <v>10</v>
      </c>
      <c r="R72">
        <v>2</v>
      </c>
      <c r="S72" t="s">
        <v>460</v>
      </c>
      <c r="T72">
        <v>6</v>
      </c>
      <c r="U72">
        <v>2</v>
      </c>
      <c r="V72" t="s">
        <v>460</v>
      </c>
      <c r="W72">
        <v>-5</v>
      </c>
      <c r="X72">
        <v>2</v>
      </c>
      <c r="Y72" t="s">
        <v>460</v>
      </c>
      <c r="Z72">
        <v>4</v>
      </c>
      <c r="AA72">
        <v>2</v>
      </c>
      <c r="AB72" t="s">
        <v>460</v>
      </c>
      <c r="AC72">
        <v>20</v>
      </c>
      <c r="AD72">
        <v>2</v>
      </c>
      <c r="AE72" t="s">
        <v>460</v>
      </c>
      <c r="AF72">
        <v>14</v>
      </c>
      <c r="AG72">
        <v>2</v>
      </c>
      <c r="AH72" t="s">
        <v>460</v>
      </c>
      <c r="AI72">
        <v>9</v>
      </c>
      <c r="AJ72">
        <v>2</v>
      </c>
      <c r="AK72" t="s">
        <v>460</v>
      </c>
      <c r="AL72">
        <v>6</v>
      </c>
      <c r="AM72">
        <v>2</v>
      </c>
      <c r="AN72" t="s">
        <v>460</v>
      </c>
      <c r="AO72">
        <v>12</v>
      </c>
      <c r="AP72">
        <v>2</v>
      </c>
      <c r="AQ72" t="s">
        <v>193</v>
      </c>
      <c r="AR72">
        <v>18</v>
      </c>
      <c r="AS72">
        <v>2</v>
      </c>
      <c r="AT72" t="s">
        <v>193</v>
      </c>
      <c r="AU72">
        <v>23</v>
      </c>
      <c r="AV72">
        <v>2</v>
      </c>
      <c r="AW72" t="s">
        <v>193</v>
      </c>
      <c r="AX72">
        <v>19</v>
      </c>
      <c r="AY72">
        <v>2</v>
      </c>
      <c r="AZ72" t="s">
        <v>193</v>
      </c>
      <c r="BA72">
        <v>-13</v>
      </c>
      <c r="BB72">
        <v>2</v>
      </c>
      <c r="BC72" t="s">
        <v>193</v>
      </c>
      <c r="BD72">
        <v>12</v>
      </c>
      <c r="BE72">
        <v>2</v>
      </c>
      <c r="BF72" t="s">
        <v>193</v>
      </c>
      <c r="BG72">
        <v>12</v>
      </c>
      <c r="BH72">
        <v>2</v>
      </c>
      <c r="BI72" t="s">
        <v>193</v>
      </c>
      <c r="BJ72">
        <v>-4</v>
      </c>
      <c r="BK72">
        <v>2</v>
      </c>
    </row>
    <row r="73" spans="1:63" x14ac:dyDescent="0.25">
      <c r="A73" t="s">
        <v>37</v>
      </c>
      <c r="B73">
        <v>24</v>
      </c>
      <c r="C73">
        <v>4</v>
      </c>
      <c r="D73" t="s">
        <v>37</v>
      </c>
      <c r="E73">
        <v>-10</v>
      </c>
      <c r="F73">
        <v>4</v>
      </c>
      <c r="G73" t="s">
        <v>37</v>
      </c>
      <c r="H73">
        <v>14</v>
      </c>
      <c r="I73">
        <v>4</v>
      </c>
      <c r="J73">
        <v>0</v>
      </c>
      <c r="K73">
        <v>2</v>
      </c>
      <c r="L73">
        <v>4</v>
      </c>
      <c r="M73" t="s">
        <v>37</v>
      </c>
      <c r="N73">
        <v>21</v>
      </c>
      <c r="O73">
        <v>4</v>
      </c>
      <c r="P73" t="s">
        <v>37</v>
      </c>
      <c r="Q73">
        <v>10</v>
      </c>
      <c r="R73">
        <v>4</v>
      </c>
      <c r="S73" t="s">
        <v>37</v>
      </c>
      <c r="T73">
        <v>6</v>
      </c>
      <c r="U73">
        <v>4</v>
      </c>
      <c r="V73" t="s">
        <v>37</v>
      </c>
      <c r="W73">
        <v>-5</v>
      </c>
      <c r="X73">
        <v>4</v>
      </c>
      <c r="Y73" t="s">
        <v>37</v>
      </c>
      <c r="Z73">
        <v>4</v>
      </c>
      <c r="AA73">
        <v>4</v>
      </c>
      <c r="AB73" t="s">
        <v>37</v>
      </c>
      <c r="AC73">
        <v>20</v>
      </c>
      <c r="AD73">
        <v>4</v>
      </c>
      <c r="AE73" t="s">
        <v>37</v>
      </c>
      <c r="AF73">
        <v>14</v>
      </c>
      <c r="AG73">
        <v>4</v>
      </c>
      <c r="AH73" t="s">
        <v>37</v>
      </c>
      <c r="AI73">
        <v>9</v>
      </c>
      <c r="AJ73">
        <v>4</v>
      </c>
      <c r="AK73" t="s">
        <v>37</v>
      </c>
      <c r="AL73">
        <v>6</v>
      </c>
      <c r="AM73">
        <v>4</v>
      </c>
      <c r="AN73" t="s">
        <v>37</v>
      </c>
      <c r="AO73">
        <v>12</v>
      </c>
      <c r="AP73">
        <v>4</v>
      </c>
      <c r="AQ73" t="s">
        <v>37</v>
      </c>
      <c r="AR73">
        <v>18</v>
      </c>
      <c r="AS73">
        <v>4</v>
      </c>
      <c r="AT73" t="s">
        <v>37</v>
      </c>
      <c r="AU73">
        <v>23</v>
      </c>
      <c r="AV73">
        <v>4</v>
      </c>
      <c r="AW73" t="s">
        <v>37</v>
      </c>
      <c r="AX73">
        <v>19</v>
      </c>
      <c r="AY73">
        <v>4</v>
      </c>
      <c r="AZ73" t="s">
        <v>37</v>
      </c>
      <c r="BA73">
        <v>-13</v>
      </c>
      <c r="BB73">
        <v>4</v>
      </c>
      <c r="BC73" t="s">
        <v>37</v>
      </c>
      <c r="BD73">
        <v>12</v>
      </c>
      <c r="BE73">
        <v>4</v>
      </c>
      <c r="BF73" t="s">
        <v>37</v>
      </c>
      <c r="BG73">
        <v>12</v>
      </c>
      <c r="BH73">
        <v>4</v>
      </c>
      <c r="BI73" t="s">
        <v>37</v>
      </c>
      <c r="BJ73">
        <v>-4</v>
      </c>
      <c r="BK73">
        <v>4</v>
      </c>
    </row>
    <row r="74" spans="1:63" x14ac:dyDescent="0.25">
      <c r="A74" t="s">
        <v>552</v>
      </c>
      <c r="B74">
        <v>20</v>
      </c>
      <c r="C74">
        <v>1</v>
      </c>
      <c r="D74" t="s">
        <v>552</v>
      </c>
      <c r="E74">
        <v>-20</v>
      </c>
      <c r="F74">
        <v>1</v>
      </c>
      <c r="G74" t="s">
        <v>552</v>
      </c>
      <c r="H74">
        <v>21</v>
      </c>
      <c r="I74">
        <v>1</v>
      </c>
      <c r="J74">
        <v>0</v>
      </c>
      <c r="K74">
        <v>2</v>
      </c>
      <c r="L74">
        <v>1</v>
      </c>
      <c r="M74" t="s">
        <v>552</v>
      </c>
      <c r="N74">
        <v>-4</v>
      </c>
      <c r="O74">
        <v>1</v>
      </c>
      <c r="P74" t="s">
        <v>552</v>
      </c>
      <c r="Q74">
        <v>-6</v>
      </c>
      <c r="R74">
        <v>1</v>
      </c>
      <c r="S74" t="s">
        <v>431</v>
      </c>
      <c r="T74">
        <v>5</v>
      </c>
      <c r="U74">
        <v>1</v>
      </c>
      <c r="V74" t="s">
        <v>431</v>
      </c>
      <c r="W74">
        <v>-1</v>
      </c>
      <c r="X74">
        <v>1</v>
      </c>
      <c r="Y74" t="s">
        <v>193</v>
      </c>
      <c r="Z74">
        <v>-1</v>
      </c>
      <c r="AA74">
        <v>1</v>
      </c>
      <c r="AB74" t="s">
        <v>193</v>
      </c>
      <c r="AC74">
        <v>10</v>
      </c>
      <c r="AD74">
        <v>1</v>
      </c>
      <c r="AE74" t="s">
        <v>193</v>
      </c>
      <c r="AF74">
        <v>9</v>
      </c>
      <c r="AG74">
        <v>1</v>
      </c>
      <c r="AH74" t="s">
        <v>193</v>
      </c>
      <c r="AI74">
        <v>-1</v>
      </c>
      <c r="AJ74">
        <v>1</v>
      </c>
      <c r="AK74" t="s">
        <v>193</v>
      </c>
      <c r="AL74">
        <v>-1</v>
      </c>
      <c r="AM74">
        <v>1</v>
      </c>
      <c r="AN74" t="s">
        <v>552</v>
      </c>
      <c r="AO74">
        <v>7</v>
      </c>
      <c r="AP74">
        <v>1</v>
      </c>
      <c r="AQ74" t="s">
        <v>552</v>
      </c>
      <c r="AR74">
        <v>0</v>
      </c>
      <c r="AS74">
        <v>1</v>
      </c>
      <c r="AT74" t="s">
        <v>568</v>
      </c>
      <c r="AU74">
        <v>12</v>
      </c>
      <c r="AV74">
        <v>1</v>
      </c>
      <c r="AW74" t="s">
        <v>568</v>
      </c>
      <c r="AX74">
        <v>-5</v>
      </c>
      <c r="AY74">
        <v>1</v>
      </c>
      <c r="AZ74" t="s">
        <v>552</v>
      </c>
      <c r="BA74">
        <v>-6</v>
      </c>
      <c r="BB74">
        <v>1</v>
      </c>
      <c r="BC74" t="s">
        <v>460</v>
      </c>
      <c r="BD74">
        <v>7</v>
      </c>
      <c r="BE74">
        <v>1</v>
      </c>
      <c r="BF74" t="s">
        <v>460</v>
      </c>
      <c r="BG74">
        <v>8</v>
      </c>
      <c r="BH74">
        <v>1</v>
      </c>
      <c r="BI74" t="s">
        <v>460</v>
      </c>
      <c r="BJ74">
        <v>13</v>
      </c>
      <c r="BK74">
        <v>1</v>
      </c>
    </row>
    <row r="75" spans="1:63" x14ac:dyDescent="0.25">
      <c r="A75" t="s">
        <v>617</v>
      </c>
      <c r="B75">
        <v>20</v>
      </c>
      <c r="C75">
        <v>2</v>
      </c>
      <c r="D75" t="s">
        <v>617</v>
      </c>
      <c r="E75">
        <v>-20</v>
      </c>
      <c r="F75">
        <v>2</v>
      </c>
      <c r="G75" t="s">
        <v>191</v>
      </c>
      <c r="H75">
        <v>21</v>
      </c>
      <c r="I75">
        <v>2</v>
      </c>
      <c r="J75">
        <v>0</v>
      </c>
      <c r="K75">
        <v>2</v>
      </c>
      <c r="L75">
        <v>2</v>
      </c>
      <c r="M75" t="s">
        <v>297</v>
      </c>
      <c r="N75">
        <v>-4</v>
      </c>
      <c r="O75">
        <v>2</v>
      </c>
      <c r="P75" t="s">
        <v>297</v>
      </c>
      <c r="Q75">
        <v>-6</v>
      </c>
      <c r="R75">
        <v>2</v>
      </c>
      <c r="S75" t="s">
        <v>297</v>
      </c>
      <c r="T75">
        <v>5</v>
      </c>
      <c r="U75">
        <v>2</v>
      </c>
      <c r="V75" t="s">
        <v>521</v>
      </c>
      <c r="W75">
        <v>-1</v>
      </c>
      <c r="X75">
        <v>2</v>
      </c>
      <c r="Y75" t="s">
        <v>552</v>
      </c>
      <c r="Z75">
        <v>-1</v>
      </c>
      <c r="AA75">
        <v>2</v>
      </c>
      <c r="AB75" t="s">
        <v>521</v>
      </c>
      <c r="AC75">
        <v>10</v>
      </c>
      <c r="AD75">
        <v>2</v>
      </c>
      <c r="AE75" t="s">
        <v>552</v>
      </c>
      <c r="AF75">
        <v>9</v>
      </c>
      <c r="AG75">
        <v>2</v>
      </c>
      <c r="AH75" t="s">
        <v>552</v>
      </c>
      <c r="AI75">
        <v>-1</v>
      </c>
      <c r="AJ75">
        <v>2</v>
      </c>
      <c r="AK75" t="s">
        <v>552</v>
      </c>
      <c r="AL75">
        <v>-1</v>
      </c>
      <c r="AM75">
        <v>2</v>
      </c>
      <c r="AN75" t="s">
        <v>431</v>
      </c>
      <c r="AO75">
        <v>7</v>
      </c>
      <c r="AP75">
        <v>2</v>
      </c>
      <c r="AQ75" t="s">
        <v>431</v>
      </c>
      <c r="AR75">
        <v>0</v>
      </c>
      <c r="AS75">
        <v>2</v>
      </c>
      <c r="AT75" t="s">
        <v>460</v>
      </c>
      <c r="AU75">
        <v>12</v>
      </c>
      <c r="AV75">
        <v>2</v>
      </c>
      <c r="AW75" t="s">
        <v>460</v>
      </c>
      <c r="AX75">
        <v>-5</v>
      </c>
      <c r="AY75">
        <v>2</v>
      </c>
      <c r="AZ75" t="s">
        <v>460</v>
      </c>
      <c r="BA75">
        <v>-6</v>
      </c>
      <c r="BB75">
        <v>2</v>
      </c>
      <c r="BC75" t="s">
        <v>521</v>
      </c>
      <c r="BD75">
        <v>7</v>
      </c>
      <c r="BE75">
        <v>2</v>
      </c>
      <c r="BF75" t="s">
        <v>521</v>
      </c>
      <c r="BG75">
        <v>8</v>
      </c>
      <c r="BH75">
        <v>2</v>
      </c>
      <c r="BI75" t="s">
        <v>521</v>
      </c>
      <c r="BJ75">
        <v>13</v>
      </c>
      <c r="BK75">
        <v>2</v>
      </c>
    </row>
    <row r="76" spans="1:63" x14ac:dyDescent="0.25">
      <c r="A76" t="s">
        <v>191</v>
      </c>
      <c r="B76">
        <v>20</v>
      </c>
      <c r="C76">
        <v>4</v>
      </c>
      <c r="D76" t="s">
        <v>191</v>
      </c>
      <c r="E76">
        <v>-20</v>
      </c>
      <c r="F76">
        <v>4</v>
      </c>
      <c r="G76" t="s">
        <v>114</v>
      </c>
      <c r="H76">
        <v>21</v>
      </c>
      <c r="I76">
        <v>4</v>
      </c>
      <c r="J76">
        <v>0</v>
      </c>
      <c r="K76">
        <v>2</v>
      </c>
      <c r="L76">
        <v>4</v>
      </c>
      <c r="M76" t="s">
        <v>191</v>
      </c>
      <c r="N76">
        <v>-4</v>
      </c>
      <c r="O76">
        <v>4</v>
      </c>
      <c r="P76" t="s">
        <v>191</v>
      </c>
      <c r="Q76">
        <v>-6</v>
      </c>
      <c r="R76">
        <v>4</v>
      </c>
      <c r="S76" t="s">
        <v>114</v>
      </c>
      <c r="T76">
        <v>5</v>
      </c>
      <c r="U76">
        <v>4</v>
      </c>
      <c r="V76" t="s">
        <v>619</v>
      </c>
      <c r="W76">
        <v>-1</v>
      </c>
      <c r="X76">
        <v>4</v>
      </c>
      <c r="Y76" t="s">
        <v>296</v>
      </c>
      <c r="Z76">
        <v>-1</v>
      </c>
      <c r="AA76">
        <v>4</v>
      </c>
      <c r="AB76" t="s">
        <v>296</v>
      </c>
      <c r="AC76">
        <v>10</v>
      </c>
      <c r="AD76">
        <v>4</v>
      </c>
      <c r="AE76" t="s">
        <v>296</v>
      </c>
      <c r="AF76">
        <v>9</v>
      </c>
      <c r="AG76">
        <v>4</v>
      </c>
      <c r="AH76" t="s">
        <v>296</v>
      </c>
      <c r="AI76">
        <v>-1</v>
      </c>
      <c r="AJ76">
        <v>4</v>
      </c>
      <c r="AK76" t="s">
        <v>296</v>
      </c>
      <c r="AL76">
        <v>-1</v>
      </c>
      <c r="AM76">
        <v>4</v>
      </c>
      <c r="AN76" t="s">
        <v>114</v>
      </c>
      <c r="AO76">
        <v>7</v>
      </c>
      <c r="AP76">
        <v>4</v>
      </c>
      <c r="AQ76" t="s">
        <v>619</v>
      </c>
      <c r="AR76">
        <v>0</v>
      </c>
      <c r="AS76">
        <v>4</v>
      </c>
      <c r="AT76" t="s">
        <v>114</v>
      </c>
      <c r="AU76">
        <v>12</v>
      </c>
      <c r="AV76">
        <v>4</v>
      </c>
      <c r="AW76" t="s">
        <v>114</v>
      </c>
      <c r="AX76">
        <v>-5</v>
      </c>
      <c r="AY76">
        <v>4</v>
      </c>
      <c r="AZ76" t="s">
        <v>114</v>
      </c>
      <c r="BA76">
        <v>-6</v>
      </c>
      <c r="BB76">
        <v>4</v>
      </c>
      <c r="BC76" t="s">
        <v>114</v>
      </c>
      <c r="BD76">
        <v>7</v>
      </c>
      <c r="BE76">
        <v>4</v>
      </c>
      <c r="BF76" t="s">
        <v>114</v>
      </c>
      <c r="BG76">
        <v>8</v>
      </c>
      <c r="BH76">
        <v>4</v>
      </c>
      <c r="BI76" t="s">
        <v>114</v>
      </c>
      <c r="BJ76">
        <v>13</v>
      </c>
      <c r="BK76">
        <v>4</v>
      </c>
    </row>
    <row r="77" spans="1:63" x14ac:dyDescent="0.25">
      <c r="A77" t="s">
        <v>602</v>
      </c>
      <c r="B77">
        <v>6</v>
      </c>
      <c r="C77">
        <v>1</v>
      </c>
      <c r="D77" t="s">
        <v>602</v>
      </c>
      <c r="E77">
        <v>2</v>
      </c>
      <c r="F77">
        <v>1</v>
      </c>
      <c r="G77" t="s">
        <v>602</v>
      </c>
      <c r="H77">
        <v>-1</v>
      </c>
      <c r="I77">
        <v>1</v>
      </c>
      <c r="J77">
        <v>0</v>
      </c>
      <c r="K77">
        <v>2</v>
      </c>
      <c r="L77">
        <v>1</v>
      </c>
      <c r="M77" t="s">
        <v>602</v>
      </c>
      <c r="N77">
        <v>-5</v>
      </c>
      <c r="O77">
        <v>1</v>
      </c>
      <c r="P77" t="s">
        <v>602</v>
      </c>
      <c r="Q77">
        <v>-6</v>
      </c>
      <c r="R77">
        <v>1</v>
      </c>
      <c r="S77" t="s">
        <v>602</v>
      </c>
      <c r="T77">
        <v>15</v>
      </c>
      <c r="U77">
        <v>1</v>
      </c>
      <c r="V77" t="s">
        <v>602</v>
      </c>
      <c r="W77">
        <v>11</v>
      </c>
      <c r="X77">
        <v>1</v>
      </c>
      <c r="Y77" t="s">
        <v>602</v>
      </c>
      <c r="Z77">
        <v>-19</v>
      </c>
      <c r="AA77">
        <v>1</v>
      </c>
      <c r="AB77" t="s">
        <v>602</v>
      </c>
      <c r="AC77">
        <v>-14</v>
      </c>
      <c r="AD77">
        <v>1</v>
      </c>
      <c r="AE77" t="s">
        <v>602</v>
      </c>
      <c r="AF77">
        <v>-4</v>
      </c>
      <c r="AG77">
        <v>1</v>
      </c>
      <c r="AH77" t="s">
        <v>602</v>
      </c>
      <c r="AI77">
        <v>2</v>
      </c>
      <c r="AJ77">
        <v>1</v>
      </c>
      <c r="AK77" t="s">
        <v>602</v>
      </c>
      <c r="AL77">
        <v>-2</v>
      </c>
      <c r="AM77">
        <v>1</v>
      </c>
      <c r="AN77" t="s">
        <v>602</v>
      </c>
      <c r="AO77">
        <v>3</v>
      </c>
      <c r="AP77">
        <v>1</v>
      </c>
      <c r="AQ77" t="s">
        <v>602</v>
      </c>
      <c r="AR77">
        <v>4</v>
      </c>
      <c r="AS77">
        <v>1</v>
      </c>
      <c r="AT77" t="s">
        <v>602</v>
      </c>
      <c r="AU77">
        <v>1</v>
      </c>
      <c r="AV77">
        <v>1</v>
      </c>
      <c r="AW77" t="s">
        <v>602</v>
      </c>
      <c r="AX77">
        <v>4</v>
      </c>
      <c r="AY77">
        <v>1</v>
      </c>
      <c r="AZ77" t="s">
        <v>602</v>
      </c>
      <c r="BA77">
        <v>23</v>
      </c>
      <c r="BB77">
        <v>1</v>
      </c>
      <c r="BC77" t="s">
        <v>602</v>
      </c>
      <c r="BD77">
        <v>16</v>
      </c>
      <c r="BE77">
        <v>1</v>
      </c>
      <c r="BF77" t="s">
        <v>602</v>
      </c>
      <c r="BG77">
        <v>-2</v>
      </c>
      <c r="BH77">
        <v>1</v>
      </c>
      <c r="BI77" t="s">
        <v>602</v>
      </c>
      <c r="BJ77">
        <v>-1</v>
      </c>
      <c r="BK77">
        <v>1</v>
      </c>
    </row>
    <row r="78" spans="1:63" x14ac:dyDescent="0.25">
      <c r="A78" t="s">
        <v>69</v>
      </c>
      <c r="B78">
        <v>6</v>
      </c>
      <c r="C78">
        <v>4</v>
      </c>
      <c r="D78" t="s">
        <v>69</v>
      </c>
      <c r="E78">
        <v>2</v>
      </c>
      <c r="F78">
        <v>4</v>
      </c>
      <c r="G78" t="s">
        <v>69</v>
      </c>
      <c r="H78">
        <v>-1</v>
      </c>
      <c r="I78">
        <v>4</v>
      </c>
      <c r="J78">
        <v>0</v>
      </c>
      <c r="K78">
        <v>2</v>
      </c>
      <c r="L78">
        <v>4</v>
      </c>
      <c r="M78" t="s">
        <v>69</v>
      </c>
      <c r="N78">
        <v>-5</v>
      </c>
      <c r="O78">
        <v>4</v>
      </c>
      <c r="P78" t="s">
        <v>69</v>
      </c>
      <c r="Q78">
        <v>-6</v>
      </c>
      <c r="R78">
        <v>4</v>
      </c>
      <c r="S78" t="s">
        <v>69</v>
      </c>
      <c r="T78">
        <v>15</v>
      </c>
      <c r="U78">
        <v>4</v>
      </c>
      <c r="V78" t="s">
        <v>69</v>
      </c>
      <c r="W78">
        <v>11</v>
      </c>
      <c r="X78">
        <v>4</v>
      </c>
      <c r="Y78" t="s">
        <v>69</v>
      </c>
      <c r="Z78">
        <v>-19</v>
      </c>
      <c r="AA78">
        <v>4</v>
      </c>
      <c r="AB78" t="s">
        <v>69</v>
      </c>
      <c r="AC78">
        <v>-14</v>
      </c>
      <c r="AD78">
        <v>4</v>
      </c>
      <c r="AE78" t="s">
        <v>69</v>
      </c>
      <c r="AF78">
        <v>-4</v>
      </c>
      <c r="AG78">
        <v>4</v>
      </c>
      <c r="AH78" t="s">
        <v>69</v>
      </c>
      <c r="AI78">
        <v>2</v>
      </c>
      <c r="AJ78">
        <v>4</v>
      </c>
      <c r="AK78" t="s">
        <v>69</v>
      </c>
      <c r="AL78">
        <v>-2</v>
      </c>
      <c r="AM78">
        <v>4</v>
      </c>
      <c r="AN78" t="s">
        <v>69</v>
      </c>
      <c r="AO78">
        <v>3</v>
      </c>
      <c r="AP78">
        <v>4</v>
      </c>
      <c r="AQ78" t="s">
        <v>69</v>
      </c>
      <c r="AR78">
        <v>4</v>
      </c>
      <c r="AS78">
        <v>4</v>
      </c>
      <c r="AT78" t="s">
        <v>69</v>
      </c>
      <c r="AU78">
        <v>1</v>
      </c>
      <c r="AV78">
        <v>4</v>
      </c>
      <c r="AW78" t="s">
        <v>69</v>
      </c>
      <c r="AX78">
        <v>4</v>
      </c>
      <c r="AY78">
        <v>4</v>
      </c>
      <c r="AZ78" t="s">
        <v>69</v>
      </c>
      <c r="BA78">
        <v>23</v>
      </c>
      <c r="BB78">
        <v>4</v>
      </c>
      <c r="BC78" t="s">
        <v>69</v>
      </c>
      <c r="BD78">
        <v>16</v>
      </c>
      <c r="BE78">
        <v>4</v>
      </c>
      <c r="BF78" t="s">
        <v>69</v>
      </c>
      <c r="BG78">
        <v>-2</v>
      </c>
      <c r="BH78">
        <v>4</v>
      </c>
      <c r="BI78" t="s">
        <v>69</v>
      </c>
      <c r="BJ78">
        <v>-1</v>
      </c>
      <c r="BK78">
        <v>4</v>
      </c>
    </row>
    <row r="79" spans="1:63" x14ac:dyDescent="0.25">
      <c r="A79" t="s">
        <v>519</v>
      </c>
      <c r="B79">
        <v>-9</v>
      </c>
      <c r="C79">
        <v>1</v>
      </c>
      <c r="D79" t="s">
        <v>606</v>
      </c>
      <c r="E79">
        <v>3</v>
      </c>
      <c r="F79">
        <v>1</v>
      </c>
      <c r="G79" t="s">
        <v>111</v>
      </c>
      <c r="H79">
        <v>-22</v>
      </c>
      <c r="I79">
        <v>1</v>
      </c>
      <c r="J79">
        <v>0</v>
      </c>
      <c r="K79">
        <v>2</v>
      </c>
      <c r="L79">
        <v>1</v>
      </c>
      <c r="M79" t="s">
        <v>519</v>
      </c>
      <c r="N79">
        <v>-11</v>
      </c>
      <c r="O79">
        <v>1</v>
      </c>
      <c r="P79" t="s">
        <v>523</v>
      </c>
      <c r="Q79">
        <v>26</v>
      </c>
      <c r="R79">
        <v>1</v>
      </c>
      <c r="S79" t="s">
        <v>622</v>
      </c>
      <c r="T79">
        <v>1</v>
      </c>
      <c r="U79">
        <v>1</v>
      </c>
      <c r="V79" t="s">
        <v>111</v>
      </c>
      <c r="W79">
        <v>-8</v>
      </c>
      <c r="X79">
        <v>1</v>
      </c>
      <c r="Y79" t="s">
        <v>111</v>
      </c>
      <c r="Z79">
        <v>-7</v>
      </c>
      <c r="AA79">
        <v>1</v>
      </c>
      <c r="AB79" t="s">
        <v>609</v>
      </c>
      <c r="AC79">
        <v>6</v>
      </c>
      <c r="AD79">
        <v>1</v>
      </c>
      <c r="AE79" t="s">
        <v>518</v>
      </c>
      <c r="AF79">
        <v>14</v>
      </c>
      <c r="AG79">
        <v>1</v>
      </c>
      <c r="AH79" t="s">
        <v>518</v>
      </c>
      <c r="AI79">
        <v>13</v>
      </c>
      <c r="AJ79">
        <v>1</v>
      </c>
      <c r="AK79" t="s">
        <v>189</v>
      </c>
      <c r="AL79">
        <v>-9</v>
      </c>
      <c r="AM79">
        <v>1</v>
      </c>
      <c r="AN79" t="s">
        <v>518</v>
      </c>
      <c r="AO79">
        <v>2</v>
      </c>
      <c r="AP79">
        <v>1</v>
      </c>
      <c r="AQ79" t="s">
        <v>111</v>
      </c>
      <c r="AR79">
        <v>-4</v>
      </c>
      <c r="AS79">
        <v>1</v>
      </c>
      <c r="AT79" t="s">
        <v>189</v>
      </c>
      <c r="AU79">
        <v>1</v>
      </c>
      <c r="AV79">
        <v>1</v>
      </c>
      <c r="AW79" t="s">
        <v>111</v>
      </c>
      <c r="AX79">
        <v>19</v>
      </c>
      <c r="AY79">
        <v>1</v>
      </c>
      <c r="AZ79" t="s">
        <v>568</v>
      </c>
      <c r="BA79">
        <v>-12</v>
      </c>
      <c r="BB79">
        <v>1</v>
      </c>
      <c r="BC79" t="s">
        <v>568</v>
      </c>
      <c r="BD79">
        <v>9</v>
      </c>
      <c r="BE79">
        <v>1</v>
      </c>
      <c r="BF79">
        <v>0</v>
      </c>
      <c r="BG79" t="s">
        <v>9</v>
      </c>
      <c r="BH79">
        <v>1</v>
      </c>
      <c r="BI79" t="s">
        <v>568</v>
      </c>
      <c r="BJ79">
        <v>7</v>
      </c>
      <c r="BK79">
        <v>1</v>
      </c>
    </row>
    <row r="80" spans="1:63" x14ac:dyDescent="0.25">
      <c r="A80" t="s">
        <v>606</v>
      </c>
      <c r="B80">
        <v>-9</v>
      </c>
      <c r="C80">
        <v>2</v>
      </c>
      <c r="D80" t="s">
        <v>523</v>
      </c>
      <c r="E80">
        <v>3</v>
      </c>
      <c r="F80">
        <v>2</v>
      </c>
      <c r="G80" t="s">
        <v>523</v>
      </c>
      <c r="H80">
        <v>-22</v>
      </c>
      <c r="I80">
        <v>2</v>
      </c>
      <c r="J80">
        <v>0</v>
      </c>
      <c r="K80">
        <v>2</v>
      </c>
      <c r="L80">
        <v>2</v>
      </c>
      <c r="M80" t="s">
        <v>523</v>
      </c>
      <c r="N80">
        <v>-11</v>
      </c>
      <c r="O80">
        <v>2</v>
      </c>
      <c r="P80" t="s">
        <v>417</v>
      </c>
      <c r="Q80">
        <v>26</v>
      </c>
      <c r="R80">
        <v>2</v>
      </c>
      <c r="S80" t="s">
        <v>189</v>
      </c>
      <c r="T80">
        <v>1</v>
      </c>
      <c r="U80">
        <v>2</v>
      </c>
      <c r="V80" t="s">
        <v>523</v>
      </c>
      <c r="W80">
        <v>-8</v>
      </c>
      <c r="X80">
        <v>2</v>
      </c>
      <c r="Y80" t="s">
        <v>523</v>
      </c>
      <c r="Z80">
        <v>-7</v>
      </c>
      <c r="AA80">
        <v>2</v>
      </c>
      <c r="AB80" t="s">
        <v>111</v>
      </c>
      <c r="AC80">
        <v>6</v>
      </c>
      <c r="AD80">
        <v>2</v>
      </c>
      <c r="AE80" t="s">
        <v>622</v>
      </c>
      <c r="AF80">
        <v>14</v>
      </c>
      <c r="AG80">
        <v>2</v>
      </c>
      <c r="AH80" t="s">
        <v>482</v>
      </c>
      <c r="AI80">
        <v>13</v>
      </c>
      <c r="AJ80">
        <v>2</v>
      </c>
      <c r="AK80" t="s">
        <v>518</v>
      </c>
      <c r="AL80">
        <v>-9</v>
      </c>
      <c r="AM80">
        <v>2</v>
      </c>
      <c r="AN80" t="s">
        <v>617</v>
      </c>
      <c r="AO80">
        <v>2</v>
      </c>
      <c r="AP80">
        <v>2</v>
      </c>
      <c r="AQ80" t="s">
        <v>189</v>
      </c>
      <c r="AR80">
        <v>-4</v>
      </c>
      <c r="AS80">
        <v>2</v>
      </c>
      <c r="AT80" t="s">
        <v>214</v>
      </c>
      <c r="AU80">
        <v>1</v>
      </c>
      <c r="AV80">
        <v>2</v>
      </c>
      <c r="AW80" t="s">
        <v>214</v>
      </c>
      <c r="AX80">
        <v>19</v>
      </c>
      <c r="AY80">
        <v>2</v>
      </c>
      <c r="AZ80" t="s">
        <v>214</v>
      </c>
      <c r="BA80">
        <v>-12</v>
      </c>
      <c r="BB80">
        <v>2</v>
      </c>
      <c r="BC80" t="s">
        <v>523</v>
      </c>
      <c r="BD80">
        <v>9</v>
      </c>
      <c r="BE80">
        <v>2</v>
      </c>
      <c r="BF80">
        <v>0</v>
      </c>
      <c r="BG80" t="s">
        <v>9</v>
      </c>
      <c r="BH80">
        <v>2</v>
      </c>
      <c r="BI80" t="s">
        <v>523</v>
      </c>
      <c r="BJ80">
        <v>7</v>
      </c>
      <c r="BK80">
        <v>2</v>
      </c>
    </row>
    <row r="81" spans="1:63" x14ac:dyDescent="0.25">
      <c r="A81" t="s">
        <v>189</v>
      </c>
      <c r="B81">
        <v>-9</v>
      </c>
      <c r="C81">
        <v>3</v>
      </c>
      <c r="D81" t="s">
        <v>417</v>
      </c>
      <c r="E81">
        <v>3</v>
      </c>
      <c r="F81">
        <v>3</v>
      </c>
      <c r="G81" t="s">
        <v>417</v>
      </c>
      <c r="H81">
        <v>-22</v>
      </c>
      <c r="I81">
        <v>3</v>
      </c>
      <c r="J81">
        <v>0</v>
      </c>
      <c r="K81">
        <v>2</v>
      </c>
      <c r="L81">
        <v>3</v>
      </c>
      <c r="M81" t="s">
        <v>417</v>
      </c>
      <c r="N81">
        <v>-11</v>
      </c>
      <c r="O81">
        <v>3</v>
      </c>
      <c r="P81" t="s">
        <v>104</v>
      </c>
      <c r="Q81">
        <v>26</v>
      </c>
      <c r="R81">
        <v>3</v>
      </c>
      <c r="S81" t="s">
        <v>417</v>
      </c>
      <c r="T81">
        <v>1</v>
      </c>
      <c r="U81">
        <v>3</v>
      </c>
      <c r="V81" t="s">
        <v>417</v>
      </c>
      <c r="W81">
        <v>-8</v>
      </c>
      <c r="X81">
        <v>3</v>
      </c>
      <c r="Y81" t="s">
        <v>417</v>
      </c>
      <c r="Z81">
        <v>-7</v>
      </c>
      <c r="AA81">
        <v>3</v>
      </c>
      <c r="AB81" t="s">
        <v>523</v>
      </c>
      <c r="AC81">
        <v>6</v>
      </c>
      <c r="AD81">
        <v>3</v>
      </c>
      <c r="AE81" t="s">
        <v>523</v>
      </c>
      <c r="AF81">
        <v>14</v>
      </c>
      <c r="AG81">
        <v>3</v>
      </c>
      <c r="AH81" t="s">
        <v>617</v>
      </c>
      <c r="AI81">
        <v>13</v>
      </c>
      <c r="AJ81">
        <v>3</v>
      </c>
      <c r="AK81" t="s">
        <v>617</v>
      </c>
      <c r="AL81">
        <v>-9</v>
      </c>
      <c r="AM81">
        <v>3</v>
      </c>
      <c r="AN81" t="s">
        <v>104</v>
      </c>
      <c r="AO81">
        <v>2</v>
      </c>
      <c r="AP81">
        <v>3</v>
      </c>
      <c r="AQ81" t="s">
        <v>214</v>
      </c>
      <c r="AR81">
        <v>-4</v>
      </c>
      <c r="AS81">
        <v>3</v>
      </c>
      <c r="AT81" t="s">
        <v>104</v>
      </c>
      <c r="AU81">
        <v>1</v>
      </c>
      <c r="AV81">
        <v>3</v>
      </c>
      <c r="AW81" t="s">
        <v>104</v>
      </c>
      <c r="AX81">
        <v>19</v>
      </c>
      <c r="AY81">
        <v>3</v>
      </c>
      <c r="AZ81" t="s">
        <v>523</v>
      </c>
      <c r="BA81">
        <v>-12</v>
      </c>
      <c r="BB81">
        <v>3</v>
      </c>
      <c r="BC81" t="s">
        <v>104</v>
      </c>
      <c r="BD81">
        <v>9</v>
      </c>
      <c r="BE81">
        <v>3</v>
      </c>
      <c r="BF81">
        <v>0</v>
      </c>
      <c r="BG81" t="s">
        <v>9</v>
      </c>
      <c r="BH81">
        <v>3</v>
      </c>
      <c r="BI81" t="s">
        <v>104</v>
      </c>
      <c r="BJ81">
        <v>7</v>
      </c>
      <c r="BK81">
        <v>3</v>
      </c>
    </row>
    <row r="82" spans="1:63" x14ac:dyDescent="0.25">
      <c r="A82" t="s">
        <v>417</v>
      </c>
      <c r="B82">
        <v>-9</v>
      </c>
      <c r="C82">
        <v>4</v>
      </c>
      <c r="D82" t="s">
        <v>104</v>
      </c>
      <c r="E82">
        <v>3</v>
      </c>
      <c r="F82">
        <v>4</v>
      </c>
      <c r="G82" t="s">
        <v>104</v>
      </c>
      <c r="H82">
        <v>-22</v>
      </c>
      <c r="I82">
        <v>4</v>
      </c>
      <c r="J82">
        <v>0</v>
      </c>
      <c r="K82">
        <v>2</v>
      </c>
      <c r="L82">
        <v>4</v>
      </c>
      <c r="M82" t="s">
        <v>104</v>
      </c>
      <c r="N82">
        <v>-11</v>
      </c>
      <c r="O82">
        <v>4</v>
      </c>
      <c r="P82" t="s">
        <v>77</v>
      </c>
      <c r="Q82">
        <v>26</v>
      </c>
      <c r="R82">
        <v>4</v>
      </c>
      <c r="S82" t="s">
        <v>104</v>
      </c>
      <c r="T82">
        <v>1</v>
      </c>
      <c r="U82">
        <v>4</v>
      </c>
      <c r="V82" t="s">
        <v>104</v>
      </c>
      <c r="W82">
        <v>-8</v>
      </c>
      <c r="X82">
        <v>4</v>
      </c>
      <c r="Y82" t="s">
        <v>104</v>
      </c>
      <c r="Z82">
        <v>-7</v>
      </c>
      <c r="AA82">
        <v>4</v>
      </c>
      <c r="AB82" t="s">
        <v>104</v>
      </c>
      <c r="AC82">
        <v>6</v>
      </c>
      <c r="AD82">
        <v>4</v>
      </c>
      <c r="AE82" t="s">
        <v>104</v>
      </c>
      <c r="AF82">
        <v>14</v>
      </c>
      <c r="AG82">
        <v>4</v>
      </c>
      <c r="AH82" t="s">
        <v>104</v>
      </c>
      <c r="AI82">
        <v>13</v>
      </c>
      <c r="AJ82">
        <v>4</v>
      </c>
      <c r="AK82" t="s">
        <v>104</v>
      </c>
      <c r="AL82">
        <v>-9</v>
      </c>
      <c r="AM82">
        <v>4</v>
      </c>
      <c r="AN82" t="s">
        <v>214</v>
      </c>
      <c r="AO82">
        <v>2</v>
      </c>
      <c r="AP82">
        <v>4</v>
      </c>
      <c r="AQ82" t="s">
        <v>104</v>
      </c>
      <c r="AR82">
        <v>-4</v>
      </c>
      <c r="AS82">
        <v>4</v>
      </c>
      <c r="AT82" t="s">
        <v>477</v>
      </c>
      <c r="AU82">
        <v>1</v>
      </c>
      <c r="AV82">
        <v>4</v>
      </c>
      <c r="AW82" t="s">
        <v>477</v>
      </c>
      <c r="AX82">
        <v>19</v>
      </c>
      <c r="AY82">
        <v>4</v>
      </c>
      <c r="AZ82" t="s">
        <v>104</v>
      </c>
      <c r="BA82">
        <v>-12</v>
      </c>
      <c r="BB82">
        <v>4</v>
      </c>
      <c r="BC82" t="s">
        <v>12</v>
      </c>
      <c r="BD82">
        <v>9</v>
      </c>
      <c r="BE82">
        <v>4</v>
      </c>
      <c r="BF82">
        <v>0</v>
      </c>
      <c r="BG82">
        <v>0</v>
      </c>
      <c r="BH82">
        <v>4</v>
      </c>
      <c r="BI82" t="s">
        <v>12</v>
      </c>
      <c r="BJ82">
        <v>7</v>
      </c>
      <c r="BK82">
        <v>4</v>
      </c>
    </row>
    <row r="83" spans="1:63" x14ac:dyDescent="0.25">
      <c r="A83" t="s">
        <v>615</v>
      </c>
      <c r="B83">
        <v>-1</v>
      </c>
      <c r="C83">
        <v>1</v>
      </c>
      <c r="D83" t="s">
        <v>609</v>
      </c>
      <c r="E83">
        <v>2</v>
      </c>
      <c r="F83">
        <v>1</v>
      </c>
      <c r="G83" t="s">
        <v>568</v>
      </c>
      <c r="H83">
        <v>0</v>
      </c>
      <c r="I83">
        <v>1</v>
      </c>
      <c r="J83">
        <v>0</v>
      </c>
      <c r="K83">
        <v>2</v>
      </c>
      <c r="L83">
        <v>1</v>
      </c>
      <c r="M83" t="s">
        <v>111</v>
      </c>
      <c r="N83">
        <v>-1</v>
      </c>
      <c r="O83">
        <v>1</v>
      </c>
      <c r="P83" t="s">
        <v>519</v>
      </c>
      <c r="Q83">
        <v>24</v>
      </c>
      <c r="R83">
        <v>1</v>
      </c>
      <c r="S83" t="s">
        <v>609</v>
      </c>
      <c r="T83">
        <v>0</v>
      </c>
      <c r="U83">
        <v>1</v>
      </c>
      <c r="V83" t="s">
        <v>568</v>
      </c>
      <c r="W83">
        <v>10</v>
      </c>
      <c r="X83">
        <v>1</v>
      </c>
      <c r="Y83" t="s">
        <v>625</v>
      </c>
      <c r="Z83">
        <v>9</v>
      </c>
      <c r="AA83">
        <v>1</v>
      </c>
      <c r="AB83" t="s">
        <v>599</v>
      </c>
      <c r="AC83">
        <v>12</v>
      </c>
      <c r="AD83">
        <v>1</v>
      </c>
      <c r="AE83" t="s">
        <v>568</v>
      </c>
      <c r="AF83">
        <v>1</v>
      </c>
      <c r="AG83">
        <v>1</v>
      </c>
      <c r="AH83" t="s">
        <v>111</v>
      </c>
      <c r="AI83">
        <v>8</v>
      </c>
      <c r="AJ83">
        <v>1</v>
      </c>
      <c r="AK83" t="s">
        <v>111</v>
      </c>
      <c r="AL83">
        <v>7</v>
      </c>
      <c r="AM83">
        <v>1</v>
      </c>
      <c r="AN83" t="s">
        <v>615</v>
      </c>
      <c r="AO83">
        <v>7</v>
      </c>
      <c r="AP83">
        <v>1</v>
      </c>
      <c r="AQ83" t="s">
        <v>519</v>
      </c>
      <c r="AR83">
        <v>1</v>
      </c>
      <c r="AS83">
        <v>1</v>
      </c>
      <c r="AT83" t="s">
        <v>111</v>
      </c>
      <c r="AU83">
        <v>1</v>
      </c>
      <c r="AV83">
        <v>1</v>
      </c>
      <c r="AW83" t="s">
        <v>606</v>
      </c>
      <c r="AX83">
        <v>15</v>
      </c>
      <c r="AY83">
        <v>1</v>
      </c>
      <c r="AZ83" t="s">
        <v>567</v>
      </c>
      <c r="BA83">
        <v>-3</v>
      </c>
      <c r="BB83">
        <v>1</v>
      </c>
      <c r="BC83" t="s">
        <v>567</v>
      </c>
      <c r="BD83">
        <v>-14</v>
      </c>
      <c r="BE83">
        <v>1</v>
      </c>
      <c r="BF83">
        <v>0</v>
      </c>
      <c r="BG83" t="s">
        <v>9</v>
      </c>
      <c r="BH83">
        <v>1</v>
      </c>
      <c r="BI83" t="s">
        <v>567</v>
      </c>
      <c r="BJ83">
        <v>7</v>
      </c>
      <c r="BK83">
        <v>1</v>
      </c>
    </row>
    <row r="84" spans="1:63" x14ac:dyDescent="0.25">
      <c r="A84" t="s">
        <v>111</v>
      </c>
      <c r="B84">
        <v>-1</v>
      </c>
      <c r="C84">
        <v>2</v>
      </c>
      <c r="D84" t="s">
        <v>63</v>
      </c>
      <c r="E84">
        <v>2</v>
      </c>
      <c r="F84">
        <v>2</v>
      </c>
      <c r="G84" t="s">
        <v>189</v>
      </c>
      <c r="H84">
        <v>0</v>
      </c>
      <c r="I84">
        <v>2</v>
      </c>
      <c r="J84">
        <v>0</v>
      </c>
      <c r="K84">
        <v>2</v>
      </c>
      <c r="L84">
        <v>2</v>
      </c>
      <c r="M84" t="s">
        <v>189</v>
      </c>
      <c r="N84">
        <v>-1</v>
      </c>
      <c r="O84">
        <v>2</v>
      </c>
      <c r="P84" t="s">
        <v>97</v>
      </c>
      <c r="Q84">
        <v>24</v>
      </c>
      <c r="R84">
        <v>2</v>
      </c>
      <c r="S84" t="s">
        <v>111</v>
      </c>
      <c r="T84">
        <v>0</v>
      </c>
      <c r="U84">
        <v>2</v>
      </c>
      <c r="V84" t="s">
        <v>189</v>
      </c>
      <c r="W84">
        <v>10</v>
      </c>
      <c r="X84">
        <v>2</v>
      </c>
      <c r="Y84" t="s">
        <v>613</v>
      </c>
      <c r="Z84">
        <v>9</v>
      </c>
      <c r="AA84">
        <v>2</v>
      </c>
      <c r="AB84" t="s">
        <v>189</v>
      </c>
      <c r="AC84">
        <v>12</v>
      </c>
      <c r="AD84">
        <v>2</v>
      </c>
      <c r="AE84" t="s">
        <v>586</v>
      </c>
      <c r="AF84">
        <v>1</v>
      </c>
      <c r="AG84">
        <v>2</v>
      </c>
      <c r="AH84" t="s">
        <v>586</v>
      </c>
      <c r="AI84">
        <v>8</v>
      </c>
      <c r="AJ84">
        <v>2</v>
      </c>
      <c r="AK84" t="s">
        <v>622</v>
      </c>
      <c r="AL84">
        <v>7</v>
      </c>
      <c r="AM84">
        <v>2</v>
      </c>
      <c r="AN84" t="s">
        <v>622</v>
      </c>
      <c r="AO84">
        <v>7</v>
      </c>
      <c r="AP84">
        <v>2</v>
      </c>
      <c r="AQ84" t="s">
        <v>622</v>
      </c>
      <c r="AR84">
        <v>1</v>
      </c>
      <c r="AS84">
        <v>2</v>
      </c>
      <c r="AT84" t="s">
        <v>622</v>
      </c>
      <c r="AU84">
        <v>1</v>
      </c>
      <c r="AV84">
        <v>2</v>
      </c>
      <c r="AW84" t="s">
        <v>363</v>
      </c>
      <c r="AX84">
        <v>15</v>
      </c>
      <c r="AY84">
        <v>2</v>
      </c>
      <c r="AZ84" t="s">
        <v>363</v>
      </c>
      <c r="BA84">
        <v>-3</v>
      </c>
      <c r="BB84">
        <v>2</v>
      </c>
      <c r="BC84" t="s">
        <v>363</v>
      </c>
      <c r="BD84">
        <v>-14</v>
      </c>
      <c r="BE84">
        <v>2</v>
      </c>
      <c r="BF84">
        <v>0</v>
      </c>
      <c r="BG84" t="s">
        <v>9</v>
      </c>
      <c r="BH84">
        <v>2</v>
      </c>
      <c r="BI84" t="s">
        <v>363</v>
      </c>
      <c r="BJ84">
        <v>7</v>
      </c>
      <c r="BK84">
        <v>2</v>
      </c>
    </row>
    <row r="85" spans="1:63" x14ac:dyDescent="0.25">
      <c r="A85" t="s">
        <v>523</v>
      </c>
      <c r="B85">
        <v>-1</v>
      </c>
      <c r="C85">
        <v>3</v>
      </c>
      <c r="D85" t="s">
        <v>77</v>
      </c>
      <c r="E85">
        <v>2</v>
      </c>
      <c r="F85">
        <v>3</v>
      </c>
      <c r="G85" t="s">
        <v>63</v>
      </c>
      <c r="H85">
        <v>0</v>
      </c>
      <c r="I85">
        <v>3</v>
      </c>
      <c r="J85">
        <v>0</v>
      </c>
      <c r="K85">
        <v>2</v>
      </c>
      <c r="L85">
        <v>3</v>
      </c>
      <c r="M85" t="s">
        <v>63</v>
      </c>
      <c r="N85">
        <v>-1</v>
      </c>
      <c r="O85">
        <v>3</v>
      </c>
      <c r="P85" t="s">
        <v>617</v>
      </c>
      <c r="Q85">
        <v>24</v>
      </c>
      <c r="R85">
        <v>3</v>
      </c>
      <c r="S85" t="s">
        <v>523</v>
      </c>
      <c r="T85">
        <v>0</v>
      </c>
      <c r="U85">
        <v>3</v>
      </c>
      <c r="V85" t="s">
        <v>586</v>
      </c>
      <c r="W85">
        <v>10</v>
      </c>
      <c r="X85">
        <v>3</v>
      </c>
      <c r="Y85" t="s">
        <v>214</v>
      </c>
      <c r="Z85">
        <v>9</v>
      </c>
      <c r="AA85">
        <v>3</v>
      </c>
      <c r="AB85" t="s">
        <v>606</v>
      </c>
      <c r="AC85">
        <v>12</v>
      </c>
      <c r="AD85">
        <v>3</v>
      </c>
      <c r="AE85" t="s">
        <v>482</v>
      </c>
      <c r="AF85">
        <v>1</v>
      </c>
      <c r="AG85">
        <v>3</v>
      </c>
      <c r="AH85" t="s">
        <v>523</v>
      </c>
      <c r="AI85">
        <v>8</v>
      </c>
      <c r="AJ85">
        <v>3</v>
      </c>
      <c r="AK85" t="s">
        <v>523</v>
      </c>
      <c r="AL85">
        <v>7</v>
      </c>
      <c r="AM85">
        <v>3</v>
      </c>
      <c r="AN85" t="s">
        <v>523</v>
      </c>
      <c r="AO85">
        <v>7</v>
      </c>
      <c r="AP85">
        <v>3</v>
      </c>
      <c r="AQ85" t="s">
        <v>570</v>
      </c>
      <c r="AR85">
        <v>1</v>
      </c>
      <c r="AS85">
        <v>3</v>
      </c>
      <c r="AT85" t="s">
        <v>363</v>
      </c>
      <c r="AU85">
        <v>1</v>
      </c>
      <c r="AV85">
        <v>3</v>
      </c>
      <c r="AW85" t="s">
        <v>85</v>
      </c>
      <c r="AX85">
        <v>15</v>
      </c>
      <c r="AY85">
        <v>3</v>
      </c>
      <c r="AZ85" t="s">
        <v>85</v>
      </c>
      <c r="BA85">
        <v>-3</v>
      </c>
      <c r="BB85">
        <v>3</v>
      </c>
      <c r="BC85" t="s">
        <v>85</v>
      </c>
      <c r="BD85">
        <v>-14</v>
      </c>
      <c r="BE85">
        <v>3</v>
      </c>
      <c r="BF85">
        <v>0</v>
      </c>
      <c r="BG85" t="s">
        <v>9</v>
      </c>
      <c r="BH85">
        <v>3</v>
      </c>
      <c r="BI85" t="s">
        <v>85</v>
      </c>
      <c r="BJ85">
        <v>7</v>
      </c>
      <c r="BK85">
        <v>3</v>
      </c>
    </row>
    <row r="86" spans="1:63" x14ac:dyDescent="0.25">
      <c r="A86" t="s">
        <v>104</v>
      </c>
      <c r="B86">
        <v>-1</v>
      </c>
      <c r="C86">
        <v>4</v>
      </c>
      <c r="D86" t="s">
        <v>477</v>
      </c>
      <c r="E86">
        <v>2</v>
      </c>
      <c r="F86">
        <v>4</v>
      </c>
      <c r="G86" t="s">
        <v>477</v>
      </c>
      <c r="H86">
        <v>0</v>
      </c>
      <c r="I86">
        <v>4</v>
      </c>
      <c r="J86">
        <v>0</v>
      </c>
      <c r="K86">
        <v>2</v>
      </c>
      <c r="L86">
        <v>4</v>
      </c>
      <c r="M86" t="s">
        <v>477</v>
      </c>
      <c r="N86">
        <v>-1</v>
      </c>
      <c r="O86">
        <v>4</v>
      </c>
      <c r="P86" t="s">
        <v>63</v>
      </c>
      <c r="Q86">
        <v>24</v>
      </c>
      <c r="R86">
        <v>4</v>
      </c>
      <c r="S86" t="s">
        <v>128</v>
      </c>
      <c r="T86">
        <v>0</v>
      </c>
      <c r="U86">
        <v>4</v>
      </c>
      <c r="V86" t="s">
        <v>214</v>
      </c>
      <c r="W86">
        <v>10</v>
      </c>
      <c r="X86">
        <v>4</v>
      </c>
      <c r="Y86" t="s">
        <v>617</v>
      </c>
      <c r="Z86">
        <v>9</v>
      </c>
      <c r="AA86">
        <v>4</v>
      </c>
      <c r="AB86" t="s">
        <v>586</v>
      </c>
      <c r="AC86">
        <v>12</v>
      </c>
      <c r="AD86">
        <v>4</v>
      </c>
      <c r="AE86" t="s">
        <v>214</v>
      </c>
      <c r="AF86">
        <v>1</v>
      </c>
      <c r="AG86">
        <v>4</v>
      </c>
      <c r="AH86" t="s">
        <v>214</v>
      </c>
      <c r="AI86">
        <v>8</v>
      </c>
      <c r="AJ86">
        <v>4</v>
      </c>
      <c r="AK86" t="s">
        <v>214</v>
      </c>
      <c r="AL86">
        <v>7</v>
      </c>
      <c r="AM86">
        <v>4</v>
      </c>
      <c r="AN86" t="s">
        <v>63</v>
      </c>
      <c r="AO86">
        <v>7</v>
      </c>
      <c r="AP86">
        <v>4</v>
      </c>
      <c r="AQ86" t="s">
        <v>12</v>
      </c>
      <c r="AR86">
        <v>1</v>
      </c>
      <c r="AS86">
        <v>4</v>
      </c>
      <c r="AT86" t="s">
        <v>85</v>
      </c>
      <c r="AU86">
        <v>1</v>
      </c>
      <c r="AV86">
        <v>4</v>
      </c>
      <c r="AW86" t="s">
        <v>77</v>
      </c>
      <c r="AX86">
        <v>15</v>
      </c>
      <c r="AY86">
        <v>4</v>
      </c>
      <c r="AZ86" t="s">
        <v>77</v>
      </c>
      <c r="BA86">
        <v>-3</v>
      </c>
      <c r="BB86">
        <v>4</v>
      </c>
      <c r="BC86" t="s">
        <v>77</v>
      </c>
      <c r="BD86">
        <v>-14</v>
      </c>
      <c r="BE86">
        <v>4</v>
      </c>
      <c r="BF86">
        <v>0</v>
      </c>
      <c r="BG86">
        <v>0</v>
      </c>
      <c r="BH86">
        <v>4</v>
      </c>
      <c r="BI86" t="s">
        <v>77</v>
      </c>
      <c r="BJ86">
        <v>7</v>
      </c>
      <c r="BK86">
        <v>4</v>
      </c>
    </row>
    <row r="87" spans="1:63" x14ac:dyDescent="0.25">
      <c r="A87" t="s">
        <v>568</v>
      </c>
      <c r="B87">
        <v>21</v>
      </c>
      <c r="C87">
        <v>1</v>
      </c>
      <c r="D87" t="s">
        <v>615</v>
      </c>
      <c r="E87">
        <v>9</v>
      </c>
      <c r="F87">
        <v>1</v>
      </c>
      <c r="G87" t="s">
        <v>606</v>
      </c>
      <c r="H87">
        <v>-9</v>
      </c>
      <c r="I87">
        <v>1</v>
      </c>
      <c r="J87">
        <v>0</v>
      </c>
      <c r="K87">
        <v>2</v>
      </c>
      <c r="L87">
        <v>1</v>
      </c>
      <c r="M87" t="s">
        <v>606</v>
      </c>
      <c r="N87">
        <v>7</v>
      </c>
      <c r="O87">
        <v>1</v>
      </c>
      <c r="P87" t="s">
        <v>615</v>
      </c>
      <c r="Q87">
        <v>-12</v>
      </c>
      <c r="R87">
        <v>1</v>
      </c>
      <c r="S87" t="s">
        <v>615</v>
      </c>
      <c r="T87">
        <v>-9</v>
      </c>
      <c r="U87">
        <v>1</v>
      </c>
      <c r="V87" t="s">
        <v>615</v>
      </c>
      <c r="W87">
        <v>1</v>
      </c>
      <c r="X87">
        <v>1</v>
      </c>
      <c r="Y87" t="s">
        <v>615</v>
      </c>
      <c r="Z87">
        <v>1</v>
      </c>
      <c r="AA87">
        <v>1</v>
      </c>
      <c r="AB87" t="s">
        <v>519</v>
      </c>
      <c r="AC87">
        <v>-1</v>
      </c>
      <c r="AD87">
        <v>1</v>
      </c>
      <c r="AE87" t="s">
        <v>567</v>
      </c>
      <c r="AF87">
        <v>32</v>
      </c>
      <c r="AG87">
        <v>1</v>
      </c>
      <c r="AH87" t="s">
        <v>568</v>
      </c>
      <c r="AI87">
        <v>8</v>
      </c>
      <c r="AJ87">
        <v>1</v>
      </c>
      <c r="AK87" t="s">
        <v>615</v>
      </c>
      <c r="AL87">
        <v>3</v>
      </c>
      <c r="AM87">
        <v>1</v>
      </c>
      <c r="AN87" t="s">
        <v>363</v>
      </c>
      <c r="AO87">
        <v>4</v>
      </c>
      <c r="AP87">
        <v>1</v>
      </c>
      <c r="AQ87">
        <v>0</v>
      </c>
      <c r="AR87">
        <v>-16</v>
      </c>
      <c r="AS87">
        <v>1</v>
      </c>
      <c r="AT87" t="s">
        <v>615</v>
      </c>
      <c r="AU87">
        <v>1</v>
      </c>
      <c r="AV87">
        <v>1</v>
      </c>
      <c r="AW87" t="s">
        <v>615</v>
      </c>
      <c r="AX87">
        <v>8</v>
      </c>
      <c r="AY87">
        <v>1</v>
      </c>
      <c r="AZ87" t="s">
        <v>615</v>
      </c>
      <c r="BA87">
        <v>14</v>
      </c>
      <c r="BB87">
        <v>1</v>
      </c>
      <c r="BC87" t="s">
        <v>214</v>
      </c>
      <c r="BD87">
        <v>-7</v>
      </c>
      <c r="BE87">
        <v>1</v>
      </c>
      <c r="BF87">
        <v>0</v>
      </c>
      <c r="BG87" t="s">
        <v>9</v>
      </c>
      <c r="BH87">
        <v>1</v>
      </c>
      <c r="BI87" t="s">
        <v>214</v>
      </c>
      <c r="BJ87">
        <v>18</v>
      </c>
      <c r="BK87">
        <v>1</v>
      </c>
    </row>
    <row r="88" spans="1:63" x14ac:dyDescent="0.25">
      <c r="A88" t="s">
        <v>586</v>
      </c>
      <c r="B88">
        <v>21</v>
      </c>
      <c r="C88">
        <v>2</v>
      </c>
      <c r="D88" t="s">
        <v>586</v>
      </c>
      <c r="E88">
        <v>9</v>
      </c>
      <c r="F88">
        <v>2</v>
      </c>
      <c r="G88" t="s">
        <v>586</v>
      </c>
      <c r="H88">
        <v>-9</v>
      </c>
      <c r="I88">
        <v>2</v>
      </c>
      <c r="J88">
        <v>0</v>
      </c>
      <c r="K88">
        <v>2</v>
      </c>
      <c r="L88">
        <v>2</v>
      </c>
      <c r="M88" t="s">
        <v>586</v>
      </c>
      <c r="N88">
        <v>7</v>
      </c>
      <c r="O88">
        <v>2</v>
      </c>
      <c r="P88" t="s">
        <v>586</v>
      </c>
      <c r="Q88">
        <v>-12</v>
      </c>
      <c r="R88">
        <v>2</v>
      </c>
      <c r="S88" t="s">
        <v>586</v>
      </c>
      <c r="T88">
        <v>-9</v>
      </c>
      <c r="U88">
        <v>2</v>
      </c>
      <c r="V88" t="s">
        <v>97</v>
      </c>
      <c r="W88">
        <v>1</v>
      </c>
      <c r="X88">
        <v>2</v>
      </c>
      <c r="Y88" t="s">
        <v>97</v>
      </c>
      <c r="Z88">
        <v>1</v>
      </c>
      <c r="AA88">
        <v>2</v>
      </c>
      <c r="AB88" t="s">
        <v>363</v>
      </c>
      <c r="AC88">
        <v>-1</v>
      </c>
      <c r="AD88">
        <v>2</v>
      </c>
      <c r="AE88" t="s">
        <v>606</v>
      </c>
      <c r="AF88">
        <v>32</v>
      </c>
      <c r="AG88">
        <v>2</v>
      </c>
      <c r="AH88" t="s">
        <v>606</v>
      </c>
      <c r="AI88">
        <v>8</v>
      </c>
      <c r="AJ88">
        <v>2</v>
      </c>
      <c r="AK88" t="s">
        <v>606</v>
      </c>
      <c r="AL88">
        <v>3</v>
      </c>
      <c r="AM88">
        <v>2</v>
      </c>
      <c r="AN88" t="s">
        <v>606</v>
      </c>
      <c r="AO88">
        <v>4</v>
      </c>
      <c r="AP88">
        <v>2</v>
      </c>
      <c r="AQ88" t="s">
        <v>586</v>
      </c>
      <c r="AR88">
        <v>-16</v>
      </c>
      <c r="AS88">
        <v>2</v>
      </c>
      <c r="AT88" t="s">
        <v>586</v>
      </c>
      <c r="AU88">
        <v>1</v>
      </c>
      <c r="AV88">
        <v>2</v>
      </c>
      <c r="AW88" t="s">
        <v>586</v>
      </c>
      <c r="AX88">
        <v>8</v>
      </c>
      <c r="AY88">
        <v>2</v>
      </c>
      <c r="AZ88" t="s">
        <v>586</v>
      </c>
      <c r="BA88">
        <v>14</v>
      </c>
      <c r="BB88">
        <v>2</v>
      </c>
      <c r="BC88" t="s">
        <v>586</v>
      </c>
      <c r="BD88">
        <v>-7</v>
      </c>
      <c r="BE88">
        <v>2</v>
      </c>
      <c r="BF88">
        <v>0</v>
      </c>
      <c r="BG88" t="s">
        <v>9</v>
      </c>
      <c r="BH88">
        <v>2</v>
      </c>
      <c r="BI88" t="s">
        <v>586</v>
      </c>
      <c r="BJ88">
        <v>18</v>
      </c>
      <c r="BK88">
        <v>2</v>
      </c>
    </row>
    <row r="89" spans="1:63" x14ac:dyDescent="0.25">
      <c r="A89" t="s">
        <v>214</v>
      </c>
      <c r="B89">
        <v>21</v>
      </c>
      <c r="C89">
        <v>4</v>
      </c>
      <c r="D89" t="s">
        <v>214</v>
      </c>
      <c r="E89">
        <v>9</v>
      </c>
      <c r="F89">
        <v>4</v>
      </c>
      <c r="G89" t="s">
        <v>214</v>
      </c>
      <c r="H89">
        <v>-9</v>
      </c>
      <c r="I89">
        <v>4</v>
      </c>
      <c r="J89">
        <v>0</v>
      </c>
      <c r="K89">
        <v>2</v>
      </c>
      <c r="L89">
        <v>4</v>
      </c>
      <c r="M89" t="s">
        <v>214</v>
      </c>
      <c r="N89">
        <v>7</v>
      </c>
      <c r="O89">
        <v>4</v>
      </c>
      <c r="P89" t="s">
        <v>214</v>
      </c>
      <c r="Q89">
        <v>-12</v>
      </c>
      <c r="R89">
        <v>4</v>
      </c>
      <c r="S89" t="s">
        <v>214</v>
      </c>
      <c r="T89">
        <v>-9</v>
      </c>
      <c r="U89">
        <v>4</v>
      </c>
      <c r="V89" t="s">
        <v>63</v>
      </c>
      <c r="W89">
        <v>1</v>
      </c>
      <c r="X89">
        <v>4</v>
      </c>
      <c r="Y89" t="s">
        <v>77</v>
      </c>
      <c r="Z89">
        <v>1</v>
      </c>
      <c r="AA89">
        <v>4</v>
      </c>
      <c r="AB89" t="s">
        <v>214</v>
      </c>
      <c r="AC89">
        <v>-1</v>
      </c>
      <c r="AD89">
        <v>4</v>
      </c>
      <c r="AE89" t="s">
        <v>63</v>
      </c>
      <c r="AF89">
        <v>32</v>
      </c>
      <c r="AG89">
        <v>4</v>
      </c>
      <c r="AH89" t="s">
        <v>85</v>
      </c>
      <c r="AI89">
        <v>8</v>
      </c>
      <c r="AJ89">
        <v>4</v>
      </c>
      <c r="AK89" t="s">
        <v>85</v>
      </c>
      <c r="AL89">
        <v>3</v>
      </c>
      <c r="AM89">
        <v>4</v>
      </c>
      <c r="AN89" t="s">
        <v>85</v>
      </c>
      <c r="AO89">
        <v>4</v>
      </c>
      <c r="AP89">
        <v>4</v>
      </c>
      <c r="AQ89" t="s">
        <v>85</v>
      </c>
      <c r="AR89">
        <v>-16</v>
      </c>
      <c r="AS89">
        <v>4</v>
      </c>
      <c r="AT89" t="s">
        <v>63</v>
      </c>
      <c r="AU89">
        <v>1</v>
      </c>
      <c r="AV89">
        <v>4</v>
      </c>
      <c r="AW89" t="s">
        <v>63</v>
      </c>
      <c r="AX89">
        <v>8</v>
      </c>
      <c r="AY89">
        <v>4</v>
      </c>
      <c r="AZ89" t="s">
        <v>63</v>
      </c>
      <c r="BA89">
        <v>14</v>
      </c>
      <c r="BB89">
        <v>4</v>
      </c>
      <c r="BC89" t="s">
        <v>63</v>
      </c>
      <c r="BD89">
        <v>-7</v>
      </c>
      <c r="BE89">
        <v>4</v>
      </c>
      <c r="BF89">
        <v>0</v>
      </c>
      <c r="BG89">
        <v>0</v>
      </c>
      <c r="BH89">
        <v>4</v>
      </c>
      <c r="BI89" t="s">
        <v>63</v>
      </c>
      <c r="BJ89">
        <v>18</v>
      </c>
      <c r="BK89">
        <v>4</v>
      </c>
    </row>
    <row r="90" spans="1:63" x14ac:dyDescent="0.25">
      <c r="A90" t="s">
        <v>85</v>
      </c>
      <c r="B90">
        <v>-5</v>
      </c>
      <c r="C90">
        <v>1</v>
      </c>
      <c r="D90" t="s">
        <v>482</v>
      </c>
      <c r="E90">
        <v>7</v>
      </c>
      <c r="F90">
        <v>1</v>
      </c>
      <c r="G90" t="s">
        <v>482</v>
      </c>
      <c r="H90">
        <v>-22</v>
      </c>
      <c r="I90">
        <v>1</v>
      </c>
      <c r="J90">
        <v>0</v>
      </c>
      <c r="K90">
        <v>2</v>
      </c>
      <c r="L90">
        <v>1</v>
      </c>
      <c r="M90" t="s">
        <v>482</v>
      </c>
      <c r="N90">
        <v>2</v>
      </c>
      <c r="O90">
        <v>1</v>
      </c>
      <c r="P90" t="s">
        <v>111</v>
      </c>
      <c r="Q90">
        <v>-1</v>
      </c>
      <c r="R90">
        <v>1</v>
      </c>
      <c r="S90" t="s">
        <v>482</v>
      </c>
      <c r="T90">
        <v>-8</v>
      </c>
      <c r="U90">
        <v>1</v>
      </c>
      <c r="V90" t="s">
        <v>606</v>
      </c>
      <c r="W90">
        <v>15</v>
      </c>
      <c r="X90">
        <v>1</v>
      </c>
      <c r="Y90" t="s">
        <v>606</v>
      </c>
      <c r="Z90">
        <v>5</v>
      </c>
      <c r="AA90">
        <v>1</v>
      </c>
      <c r="AB90" t="s">
        <v>615</v>
      </c>
      <c r="AC90">
        <v>-2</v>
      </c>
      <c r="AD90">
        <v>1</v>
      </c>
      <c r="AE90" t="s">
        <v>97</v>
      </c>
      <c r="AF90">
        <v>9</v>
      </c>
      <c r="AG90">
        <v>1</v>
      </c>
      <c r="AH90" t="s">
        <v>97</v>
      </c>
      <c r="AI90">
        <v>1</v>
      </c>
      <c r="AJ90">
        <v>1</v>
      </c>
      <c r="AK90">
        <v>0</v>
      </c>
      <c r="AL90">
        <v>-5</v>
      </c>
      <c r="AM90">
        <v>1</v>
      </c>
      <c r="AN90" t="s">
        <v>482</v>
      </c>
      <c r="AO90">
        <v>0</v>
      </c>
      <c r="AP90">
        <v>1</v>
      </c>
      <c r="AQ90" t="s">
        <v>624</v>
      </c>
      <c r="AR90">
        <v>-11</v>
      </c>
      <c r="AS90">
        <v>1</v>
      </c>
      <c r="AT90" t="s">
        <v>482</v>
      </c>
      <c r="AU90">
        <v>25</v>
      </c>
      <c r="AV90">
        <v>1</v>
      </c>
      <c r="AW90" t="s">
        <v>482</v>
      </c>
      <c r="AX90">
        <v>15</v>
      </c>
      <c r="AY90">
        <v>1</v>
      </c>
      <c r="AZ90" t="s">
        <v>482</v>
      </c>
      <c r="BA90">
        <v>-12</v>
      </c>
      <c r="BB90">
        <v>1</v>
      </c>
      <c r="BC90" t="s">
        <v>482</v>
      </c>
      <c r="BD90">
        <v>11</v>
      </c>
      <c r="BE90">
        <v>1</v>
      </c>
      <c r="BF90">
        <v>0</v>
      </c>
      <c r="BG90" t="s">
        <v>9</v>
      </c>
      <c r="BH90">
        <v>1</v>
      </c>
      <c r="BI90" t="s">
        <v>482</v>
      </c>
      <c r="BJ90">
        <v>0</v>
      </c>
      <c r="BK90">
        <v>1</v>
      </c>
    </row>
    <row r="91" spans="1:63" x14ac:dyDescent="0.25">
      <c r="A91" t="s">
        <v>363</v>
      </c>
      <c r="B91">
        <v>-5</v>
      </c>
      <c r="C91">
        <v>2</v>
      </c>
      <c r="D91" t="s">
        <v>363</v>
      </c>
      <c r="E91">
        <v>7</v>
      </c>
      <c r="F91">
        <v>2</v>
      </c>
      <c r="G91" t="s">
        <v>363</v>
      </c>
      <c r="H91">
        <v>-22</v>
      </c>
      <c r="I91">
        <v>2</v>
      </c>
      <c r="J91">
        <v>0</v>
      </c>
      <c r="K91">
        <v>2</v>
      </c>
      <c r="L91">
        <v>2</v>
      </c>
      <c r="M91" t="s">
        <v>363</v>
      </c>
      <c r="N91">
        <v>2</v>
      </c>
      <c r="O91">
        <v>2</v>
      </c>
      <c r="P91" t="s">
        <v>363</v>
      </c>
      <c r="Q91">
        <v>-1</v>
      </c>
      <c r="R91">
        <v>2</v>
      </c>
      <c r="S91" t="s">
        <v>363</v>
      </c>
      <c r="T91">
        <v>-8</v>
      </c>
      <c r="U91">
        <v>2</v>
      </c>
      <c r="V91" t="s">
        <v>363</v>
      </c>
      <c r="W91">
        <v>15</v>
      </c>
      <c r="X91">
        <v>2</v>
      </c>
      <c r="Y91" t="s">
        <v>586</v>
      </c>
      <c r="Z91">
        <v>5</v>
      </c>
      <c r="AA91">
        <v>2</v>
      </c>
      <c r="AB91" t="s">
        <v>362</v>
      </c>
      <c r="AC91">
        <v>-2</v>
      </c>
      <c r="AD91">
        <v>2</v>
      </c>
      <c r="AE91" t="s">
        <v>363</v>
      </c>
      <c r="AF91">
        <v>9</v>
      </c>
      <c r="AG91">
        <v>2</v>
      </c>
      <c r="AH91" t="s">
        <v>363</v>
      </c>
      <c r="AI91">
        <v>1</v>
      </c>
      <c r="AJ91">
        <v>2</v>
      </c>
      <c r="AK91" t="s">
        <v>482</v>
      </c>
      <c r="AL91">
        <v>-5</v>
      </c>
      <c r="AM91">
        <v>2</v>
      </c>
      <c r="AN91" t="s">
        <v>128</v>
      </c>
      <c r="AO91">
        <v>0</v>
      </c>
      <c r="AP91">
        <v>2</v>
      </c>
      <c r="AQ91" t="s">
        <v>615</v>
      </c>
      <c r="AR91">
        <v>-11</v>
      </c>
      <c r="AS91">
        <v>2</v>
      </c>
      <c r="AT91" t="s">
        <v>617</v>
      </c>
      <c r="AU91">
        <v>25</v>
      </c>
      <c r="AV91">
        <v>2</v>
      </c>
      <c r="AW91" t="s">
        <v>617</v>
      </c>
      <c r="AX91">
        <v>15</v>
      </c>
      <c r="AY91">
        <v>2</v>
      </c>
      <c r="AZ91" t="s">
        <v>617</v>
      </c>
      <c r="BA91">
        <v>-12</v>
      </c>
      <c r="BB91">
        <v>2</v>
      </c>
      <c r="BC91" t="s">
        <v>617</v>
      </c>
      <c r="BD91">
        <v>11</v>
      </c>
      <c r="BE91">
        <v>2</v>
      </c>
      <c r="BF91">
        <v>0</v>
      </c>
      <c r="BG91" t="s">
        <v>9</v>
      </c>
      <c r="BH91">
        <v>2</v>
      </c>
      <c r="BI91" t="s">
        <v>617</v>
      </c>
      <c r="BJ91">
        <v>0</v>
      </c>
      <c r="BK91">
        <v>2</v>
      </c>
    </row>
    <row r="92" spans="1:63" x14ac:dyDescent="0.25">
      <c r="A92" t="s">
        <v>482</v>
      </c>
      <c r="B92">
        <v>-5</v>
      </c>
      <c r="C92">
        <v>4</v>
      </c>
      <c r="D92" t="s">
        <v>85</v>
      </c>
      <c r="E92">
        <v>7</v>
      </c>
      <c r="F92">
        <v>4</v>
      </c>
      <c r="G92" t="s">
        <v>85</v>
      </c>
      <c r="H92">
        <v>-22</v>
      </c>
      <c r="I92">
        <v>4</v>
      </c>
      <c r="J92">
        <v>0</v>
      </c>
      <c r="K92">
        <v>2</v>
      </c>
      <c r="L92">
        <v>4</v>
      </c>
      <c r="M92" t="s">
        <v>85</v>
      </c>
      <c r="N92">
        <v>2</v>
      </c>
      <c r="O92">
        <v>4</v>
      </c>
      <c r="P92" t="s">
        <v>85</v>
      </c>
      <c r="Q92">
        <v>-1</v>
      </c>
      <c r="R92">
        <v>4</v>
      </c>
      <c r="S92" t="s">
        <v>85</v>
      </c>
      <c r="T92">
        <v>-8</v>
      </c>
      <c r="U92">
        <v>4</v>
      </c>
      <c r="V92" t="s">
        <v>85</v>
      </c>
      <c r="W92">
        <v>15</v>
      </c>
      <c r="X92">
        <v>4</v>
      </c>
      <c r="Y92" t="s">
        <v>85</v>
      </c>
      <c r="Z92">
        <v>5</v>
      </c>
      <c r="AA92">
        <v>4</v>
      </c>
      <c r="AB92" t="s">
        <v>63</v>
      </c>
      <c r="AC92">
        <v>-2</v>
      </c>
      <c r="AD92">
        <v>4</v>
      </c>
      <c r="AE92" t="s">
        <v>85</v>
      </c>
      <c r="AF92">
        <v>9</v>
      </c>
      <c r="AG92">
        <v>4</v>
      </c>
      <c r="AH92" t="s">
        <v>18</v>
      </c>
      <c r="AI92">
        <v>1</v>
      </c>
      <c r="AJ92">
        <v>4</v>
      </c>
      <c r="AK92" t="s">
        <v>18</v>
      </c>
      <c r="AL92">
        <v>-5</v>
      </c>
      <c r="AM92">
        <v>4</v>
      </c>
      <c r="AN92" t="s">
        <v>18</v>
      </c>
      <c r="AO92">
        <v>0</v>
      </c>
      <c r="AP92">
        <v>4</v>
      </c>
      <c r="AQ92" t="s">
        <v>18</v>
      </c>
      <c r="AR92">
        <v>-11</v>
      </c>
      <c r="AS92">
        <v>4</v>
      </c>
      <c r="AT92" t="s">
        <v>18</v>
      </c>
      <c r="AU92">
        <v>25</v>
      </c>
      <c r="AV92">
        <v>4</v>
      </c>
      <c r="AW92" t="s">
        <v>18</v>
      </c>
      <c r="AX92">
        <v>15</v>
      </c>
      <c r="AY92">
        <v>4</v>
      </c>
      <c r="AZ92" t="s">
        <v>18</v>
      </c>
      <c r="BA92">
        <v>-12</v>
      </c>
      <c r="BB92">
        <v>4</v>
      </c>
      <c r="BC92" t="s">
        <v>130</v>
      </c>
      <c r="BD92">
        <v>11</v>
      </c>
      <c r="BE92">
        <v>4</v>
      </c>
      <c r="BF92">
        <v>0</v>
      </c>
      <c r="BG92">
        <v>0</v>
      </c>
      <c r="BH92">
        <v>4</v>
      </c>
      <c r="BI92" t="s">
        <v>130</v>
      </c>
      <c r="BJ92">
        <v>0</v>
      </c>
      <c r="BK92">
        <v>4</v>
      </c>
    </row>
    <row r="93" spans="1:63" x14ac:dyDescent="0.25">
      <c r="A93" t="s">
        <v>579</v>
      </c>
      <c r="B93">
        <v>6</v>
      </c>
      <c r="C93">
        <v>1</v>
      </c>
      <c r="D93" t="s">
        <v>579</v>
      </c>
      <c r="E93">
        <v>11</v>
      </c>
      <c r="F93">
        <v>1</v>
      </c>
      <c r="G93" t="s">
        <v>579</v>
      </c>
      <c r="H93">
        <v>-5</v>
      </c>
      <c r="I93">
        <v>1</v>
      </c>
      <c r="J93">
        <v>0</v>
      </c>
      <c r="K93">
        <v>2</v>
      </c>
      <c r="L93">
        <v>1</v>
      </c>
      <c r="M93" t="s">
        <v>579</v>
      </c>
      <c r="N93">
        <v>13</v>
      </c>
      <c r="O93">
        <v>1</v>
      </c>
      <c r="P93" t="s">
        <v>482</v>
      </c>
      <c r="Q93">
        <v>5</v>
      </c>
      <c r="R93">
        <v>1</v>
      </c>
      <c r="S93" t="s">
        <v>617</v>
      </c>
      <c r="T93">
        <v>0</v>
      </c>
      <c r="U93">
        <v>1</v>
      </c>
      <c r="V93" t="s">
        <v>617</v>
      </c>
      <c r="W93">
        <v>7</v>
      </c>
      <c r="X93">
        <v>1</v>
      </c>
      <c r="Y93" t="s">
        <v>521</v>
      </c>
      <c r="Z93">
        <v>-13</v>
      </c>
      <c r="AA93">
        <v>1</v>
      </c>
      <c r="AB93" t="s">
        <v>97</v>
      </c>
      <c r="AC93">
        <v>-8</v>
      </c>
      <c r="AD93">
        <v>1</v>
      </c>
      <c r="AE93" t="s">
        <v>617</v>
      </c>
      <c r="AF93">
        <v>-8</v>
      </c>
      <c r="AG93">
        <v>1</v>
      </c>
      <c r="AH93" t="s">
        <v>63</v>
      </c>
      <c r="AI93">
        <v>15</v>
      </c>
      <c r="AJ93">
        <v>1</v>
      </c>
      <c r="AK93" t="s">
        <v>568</v>
      </c>
      <c r="AL93">
        <v>8</v>
      </c>
      <c r="AM93">
        <v>1</v>
      </c>
      <c r="AN93" t="s">
        <v>568</v>
      </c>
      <c r="AO93">
        <v>9</v>
      </c>
      <c r="AP93">
        <v>1</v>
      </c>
      <c r="AQ93" t="s">
        <v>523</v>
      </c>
      <c r="AR93">
        <v>5</v>
      </c>
      <c r="AS93">
        <v>1</v>
      </c>
      <c r="AT93" t="s">
        <v>523</v>
      </c>
      <c r="AU93">
        <v>2</v>
      </c>
      <c r="AV93">
        <v>1</v>
      </c>
      <c r="AW93" t="s">
        <v>523</v>
      </c>
      <c r="AX93">
        <v>-8</v>
      </c>
      <c r="AY93">
        <v>1</v>
      </c>
      <c r="AZ93" t="s">
        <v>97</v>
      </c>
      <c r="BA93">
        <v>2</v>
      </c>
      <c r="BB93">
        <v>1</v>
      </c>
      <c r="BC93" t="s">
        <v>97</v>
      </c>
      <c r="BD93">
        <v>4</v>
      </c>
      <c r="BE93">
        <v>1</v>
      </c>
      <c r="BF93">
        <v>0</v>
      </c>
      <c r="BG93" t="s">
        <v>9</v>
      </c>
      <c r="BH93">
        <v>1</v>
      </c>
      <c r="BI93" t="s">
        <v>97</v>
      </c>
      <c r="BJ93">
        <v>-13</v>
      </c>
      <c r="BK93">
        <v>1</v>
      </c>
    </row>
    <row r="94" spans="1:63" x14ac:dyDescent="0.25">
      <c r="A94" t="s">
        <v>18</v>
      </c>
      <c r="B94">
        <v>6</v>
      </c>
      <c r="C94">
        <v>4</v>
      </c>
      <c r="D94" t="s">
        <v>18</v>
      </c>
      <c r="E94">
        <v>11</v>
      </c>
      <c r="F94">
        <v>4</v>
      </c>
      <c r="G94" t="s">
        <v>18</v>
      </c>
      <c r="H94">
        <v>-5</v>
      </c>
      <c r="I94">
        <v>4</v>
      </c>
      <c r="J94">
        <v>0</v>
      </c>
      <c r="K94">
        <v>2</v>
      </c>
      <c r="L94">
        <v>4</v>
      </c>
      <c r="M94" t="s">
        <v>18</v>
      </c>
      <c r="N94">
        <v>13</v>
      </c>
      <c r="O94">
        <v>4</v>
      </c>
      <c r="P94" t="s">
        <v>18</v>
      </c>
      <c r="Q94">
        <v>5</v>
      </c>
      <c r="R94">
        <v>4</v>
      </c>
      <c r="S94" t="s">
        <v>18</v>
      </c>
      <c r="T94">
        <v>0</v>
      </c>
      <c r="U94">
        <v>4</v>
      </c>
      <c r="V94" t="s">
        <v>18</v>
      </c>
      <c r="W94">
        <v>7</v>
      </c>
      <c r="X94">
        <v>4</v>
      </c>
      <c r="Y94" t="s">
        <v>18</v>
      </c>
      <c r="Z94">
        <v>-13</v>
      </c>
      <c r="AA94">
        <v>4</v>
      </c>
      <c r="AB94" t="s">
        <v>77</v>
      </c>
      <c r="AC94">
        <v>-8</v>
      </c>
      <c r="AD94">
        <v>4</v>
      </c>
      <c r="AE94" t="s">
        <v>18</v>
      </c>
      <c r="AF94">
        <v>-8</v>
      </c>
      <c r="AG94">
        <v>4</v>
      </c>
      <c r="AH94" t="s">
        <v>521</v>
      </c>
      <c r="AI94">
        <v>15</v>
      </c>
      <c r="AJ94">
        <v>4</v>
      </c>
      <c r="AK94" t="s">
        <v>97</v>
      </c>
      <c r="AL94">
        <v>8</v>
      </c>
      <c r="AM94">
        <v>4</v>
      </c>
      <c r="AN94" t="s">
        <v>97</v>
      </c>
      <c r="AO94">
        <v>9</v>
      </c>
      <c r="AP94">
        <v>4</v>
      </c>
      <c r="AQ94" t="s">
        <v>97</v>
      </c>
      <c r="AR94">
        <v>5</v>
      </c>
      <c r="AS94">
        <v>4</v>
      </c>
      <c r="AT94" t="s">
        <v>97</v>
      </c>
      <c r="AU94">
        <v>2</v>
      </c>
      <c r="AV94">
        <v>4</v>
      </c>
      <c r="AW94" t="s">
        <v>97</v>
      </c>
      <c r="AX94">
        <v>-8</v>
      </c>
      <c r="AY94">
        <v>4</v>
      </c>
      <c r="AZ94" t="s">
        <v>477</v>
      </c>
      <c r="BA94">
        <v>2</v>
      </c>
      <c r="BB94">
        <v>4</v>
      </c>
      <c r="BC94" t="s">
        <v>477</v>
      </c>
      <c r="BD94">
        <v>4</v>
      </c>
      <c r="BE94">
        <v>4</v>
      </c>
      <c r="BF94">
        <v>0</v>
      </c>
      <c r="BG94">
        <v>0</v>
      </c>
      <c r="BH94">
        <v>4</v>
      </c>
      <c r="BI94" t="s">
        <v>477</v>
      </c>
      <c r="BJ94">
        <v>-13</v>
      </c>
      <c r="BK94">
        <v>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10"/>
  <sheetViews>
    <sheetView topLeftCell="A52" workbookViewId="0">
      <selection sqref="A1:XFD1048576"/>
    </sheetView>
  </sheetViews>
  <sheetFormatPr defaultRowHeight="15" x14ac:dyDescent="0.25"/>
  <cols>
    <col min="1" max="1" width="20.140625" bestFit="1" customWidth="1"/>
    <col min="2" max="2" width="5.85546875" bestFit="1" customWidth="1"/>
    <col min="3" max="3" width="7.42578125" bestFit="1" customWidth="1"/>
    <col min="4" max="4" width="20.140625" bestFit="1" customWidth="1"/>
    <col min="5" max="5" width="5.5703125" bestFit="1" customWidth="1"/>
    <col min="6" max="6" width="3" bestFit="1" customWidth="1"/>
    <col min="7" max="7" width="20.140625" bestFit="1" customWidth="1"/>
    <col min="8" max="8" width="3.7109375" bestFit="1" customWidth="1"/>
    <col min="9" max="9" width="2" bestFit="1" customWidth="1"/>
    <col min="10" max="10" width="20.140625" bestFit="1" customWidth="1"/>
    <col min="11" max="11" width="3.7109375" bestFit="1" customWidth="1"/>
    <col min="12" max="12" width="2" bestFit="1" customWidth="1"/>
    <col min="13" max="13" width="19.140625" bestFit="1" customWidth="1"/>
    <col min="14" max="14" width="3.7109375" bestFit="1" customWidth="1"/>
    <col min="15" max="15" width="2" bestFit="1" customWidth="1"/>
    <col min="16" max="16" width="20.140625" bestFit="1" customWidth="1"/>
    <col min="17" max="17" width="3.7109375" bestFit="1" customWidth="1"/>
    <col min="18" max="18" width="2" bestFit="1" customWidth="1"/>
    <col min="19" max="19" width="22" bestFit="1" customWidth="1"/>
    <col min="20" max="20" width="3.7109375" bestFit="1" customWidth="1"/>
    <col min="21" max="21" width="2" bestFit="1" customWidth="1"/>
    <col min="22" max="22" width="18.28515625" bestFit="1" customWidth="1"/>
    <col min="23" max="23" width="3.7109375" bestFit="1" customWidth="1"/>
    <col min="24" max="24" width="2" bestFit="1" customWidth="1"/>
    <col min="25" max="25" width="20.140625" bestFit="1" customWidth="1"/>
    <col min="26" max="26" width="3.7109375" bestFit="1" customWidth="1"/>
    <col min="27" max="27" width="2" bestFit="1" customWidth="1"/>
    <col min="28" max="28" width="20.140625" bestFit="1" customWidth="1"/>
    <col min="29" max="29" width="3.7109375" bestFit="1" customWidth="1"/>
    <col min="30" max="30" width="2" bestFit="1" customWidth="1"/>
    <col min="31" max="31" width="20.140625" bestFit="1" customWidth="1"/>
    <col min="32" max="32" width="3.7109375" bestFit="1" customWidth="1"/>
    <col min="33" max="33" width="2" bestFit="1" customWidth="1"/>
    <col min="34" max="34" width="20.140625" bestFit="1" customWidth="1"/>
    <col min="35" max="35" width="3" bestFit="1" customWidth="1"/>
    <col min="36" max="36" width="2" bestFit="1" customWidth="1"/>
    <col min="37" max="37" width="20.140625" bestFit="1" customWidth="1"/>
    <col min="38" max="38" width="3" bestFit="1" customWidth="1"/>
    <col min="39" max="39" width="2" bestFit="1" customWidth="1"/>
    <col min="40" max="40" width="18.28515625" bestFit="1" customWidth="1"/>
    <col min="41" max="41" width="3.7109375" bestFit="1" customWidth="1"/>
    <col min="42" max="42" width="2" bestFit="1" customWidth="1"/>
    <col min="43" max="43" width="20.140625" bestFit="1" customWidth="1"/>
    <col min="44" max="44" width="3.7109375" bestFit="1" customWidth="1"/>
    <col min="45" max="45" width="2" bestFit="1" customWidth="1"/>
    <col min="46" max="46" width="20.140625" bestFit="1" customWidth="1"/>
    <col min="47" max="47" width="3.7109375" bestFit="1" customWidth="1"/>
    <col min="48" max="48" width="2" bestFit="1" customWidth="1"/>
    <col min="49" max="49" width="18.28515625" bestFit="1" customWidth="1"/>
    <col min="50" max="50" width="3.7109375" bestFit="1" customWidth="1"/>
    <col min="51" max="51" width="2" bestFit="1" customWidth="1"/>
    <col min="52" max="52" width="20.140625" bestFit="1" customWidth="1"/>
    <col min="53" max="53" width="3.7109375" bestFit="1" customWidth="1"/>
    <col min="54" max="54" width="2" bestFit="1" customWidth="1"/>
  </cols>
  <sheetData>
    <row r="1" spans="1:54" x14ac:dyDescent="0.25">
      <c r="A1" t="s">
        <v>220</v>
      </c>
      <c r="B1" t="s">
        <v>221</v>
      </c>
      <c r="C1" t="s">
        <v>222</v>
      </c>
      <c r="D1" t="s">
        <v>220</v>
      </c>
      <c r="E1" t="s">
        <v>221</v>
      </c>
      <c r="F1" t="s">
        <v>222</v>
      </c>
      <c r="G1" t="s">
        <v>220</v>
      </c>
      <c r="H1" t="s">
        <v>221</v>
      </c>
      <c r="I1" t="s">
        <v>222</v>
      </c>
      <c r="J1" t="s">
        <v>220</v>
      </c>
      <c r="K1" t="s">
        <v>221</v>
      </c>
      <c r="L1" t="s">
        <v>222</v>
      </c>
      <c r="M1" t="s">
        <v>220</v>
      </c>
      <c r="N1" t="s">
        <v>221</v>
      </c>
      <c r="O1" t="s">
        <v>222</v>
      </c>
      <c r="P1" t="s">
        <v>220</v>
      </c>
      <c r="Q1" t="s">
        <v>221</v>
      </c>
      <c r="R1" t="s">
        <v>222</v>
      </c>
      <c r="S1" t="s">
        <v>220</v>
      </c>
      <c r="T1" t="s">
        <v>221</v>
      </c>
      <c r="U1" t="s">
        <v>222</v>
      </c>
      <c r="V1" t="s">
        <v>220</v>
      </c>
      <c r="W1" t="s">
        <v>221</v>
      </c>
      <c r="X1" t="s">
        <v>222</v>
      </c>
      <c r="Y1" t="s">
        <v>220</v>
      </c>
      <c r="Z1" t="s">
        <v>221</v>
      </c>
      <c r="AA1" t="s">
        <v>222</v>
      </c>
      <c r="AB1" t="s">
        <v>220</v>
      </c>
      <c r="AC1" t="s">
        <v>221</v>
      </c>
      <c r="AD1" t="s">
        <v>222</v>
      </c>
      <c r="AE1" t="s">
        <v>220</v>
      </c>
      <c r="AF1" t="s">
        <v>221</v>
      </c>
      <c r="AG1" t="s">
        <v>222</v>
      </c>
      <c r="AH1" t="s">
        <v>220</v>
      </c>
      <c r="AI1" t="s">
        <v>221</v>
      </c>
      <c r="AJ1" t="s">
        <v>222</v>
      </c>
      <c r="AK1" t="s">
        <v>220</v>
      </c>
      <c r="AL1" t="s">
        <v>221</v>
      </c>
      <c r="AM1" t="s">
        <v>222</v>
      </c>
      <c r="AN1" t="s">
        <v>220</v>
      </c>
      <c r="AO1" t="s">
        <v>221</v>
      </c>
      <c r="AP1" t="s">
        <v>222</v>
      </c>
      <c r="AQ1" t="s">
        <v>220</v>
      </c>
      <c r="AR1" t="s">
        <v>221</v>
      </c>
      <c r="AS1" t="s">
        <v>222</v>
      </c>
      <c r="AT1" t="s">
        <v>220</v>
      </c>
      <c r="AU1" t="s">
        <v>221</v>
      </c>
      <c r="AV1" t="s">
        <v>222</v>
      </c>
      <c r="AW1" t="s">
        <v>220</v>
      </c>
      <c r="AX1" t="s">
        <v>221</v>
      </c>
      <c r="AY1" t="s">
        <v>222</v>
      </c>
      <c r="AZ1" t="s">
        <v>220</v>
      </c>
      <c r="BA1" t="s">
        <v>221</v>
      </c>
      <c r="BB1" t="s">
        <v>222</v>
      </c>
    </row>
    <row r="2" spans="1:54" x14ac:dyDescent="0.25">
      <c r="A2" t="s">
        <v>31</v>
      </c>
      <c r="B2">
        <v>14</v>
      </c>
      <c r="C2">
        <v>1</v>
      </c>
      <c r="D2" t="s">
        <v>31</v>
      </c>
      <c r="E2">
        <v>-16</v>
      </c>
      <c r="F2">
        <v>1</v>
      </c>
      <c r="G2" t="s">
        <v>63</v>
      </c>
      <c r="H2">
        <v>17</v>
      </c>
      <c r="I2">
        <v>1</v>
      </c>
      <c r="J2" t="s">
        <v>63</v>
      </c>
      <c r="K2">
        <v>5</v>
      </c>
      <c r="L2">
        <v>1</v>
      </c>
      <c r="M2" t="s">
        <v>203</v>
      </c>
      <c r="N2">
        <v>3</v>
      </c>
      <c r="O2">
        <v>1</v>
      </c>
      <c r="P2" t="s">
        <v>94</v>
      </c>
      <c r="Q2">
        <v>3</v>
      </c>
      <c r="R2">
        <v>1</v>
      </c>
      <c r="S2" t="s">
        <v>63</v>
      </c>
      <c r="T2">
        <v>-8</v>
      </c>
      <c r="U2">
        <v>1</v>
      </c>
      <c r="V2" t="s">
        <v>31</v>
      </c>
      <c r="W2">
        <v>6</v>
      </c>
      <c r="X2">
        <v>1</v>
      </c>
      <c r="Y2" t="s">
        <v>31</v>
      </c>
      <c r="Z2">
        <v>-9</v>
      </c>
      <c r="AA2">
        <v>1</v>
      </c>
      <c r="AB2" t="s">
        <v>31</v>
      </c>
      <c r="AC2">
        <v>-2</v>
      </c>
      <c r="AD2">
        <v>1</v>
      </c>
      <c r="AE2" t="s">
        <v>31</v>
      </c>
      <c r="AF2">
        <v>-3</v>
      </c>
      <c r="AG2">
        <v>1</v>
      </c>
      <c r="AH2" t="s">
        <v>31</v>
      </c>
      <c r="AI2">
        <v>10</v>
      </c>
      <c r="AJ2">
        <v>1</v>
      </c>
      <c r="AK2" t="s">
        <v>31</v>
      </c>
      <c r="AL2">
        <v>25</v>
      </c>
      <c r="AM2">
        <v>1</v>
      </c>
      <c r="AN2" t="s">
        <v>31</v>
      </c>
      <c r="AO2">
        <v>-4</v>
      </c>
      <c r="AP2">
        <v>1</v>
      </c>
      <c r="AQ2" t="s">
        <v>31</v>
      </c>
      <c r="AR2">
        <v>14</v>
      </c>
      <c r="AS2">
        <v>1</v>
      </c>
      <c r="AT2" t="s">
        <v>31</v>
      </c>
      <c r="AU2">
        <v>14</v>
      </c>
      <c r="AV2">
        <v>1</v>
      </c>
      <c r="AW2" t="s">
        <v>31</v>
      </c>
      <c r="AX2">
        <v>14</v>
      </c>
      <c r="AY2">
        <v>1</v>
      </c>
      <c r="AZ2" t="s">
        <v>31</v>
      </c>
      <c r="BA2">
        <v>14</v>
      </c>
      <c r="BB2">
        <v>1</v>
      </c>
    </row>
    <row r="3" spans="1:54" x14ac:dyDescent="0.25">
      <c r="A3" t="s">
        <v>123</v>
      </c>
      <c r="B3">
        <v>14</v>
      </c>
      <c r="C3">
        <v>2</v>
      </c>
      <c r="D3" t="s">
        <v>123</v>
      </c>
      <c r="E3">
        <v>-16</v>
      </c>
      <c r="F3">
        <v>2</v>
      </c>
      <c r="G3" t="s">
        <v>123</v>
      </c>
      <c r="H3">
        <v>17</v>
      </c>
      <c r="I3">
        <v>2</v>
      </c>
      <c r="J3" t="s">
        <v>123</v>
      </c>
      <c r="K3">
        <v>5</v>
      </c>
      <c r="L3">
        <v>2</v>
      </c>
      <c r="M3" t="s">
        <v>113</v>
      </c>
      <c r="N3">
        <v>3</v>
      </c>
      <c r="O3">
        <v>2</v>
      </c>
      <c r="P3" t="s">
        <v>113</v>
      </c>
      <c r="Q3">
        <v>3</v>
      </c>
      <c r="R3">
        <v>2</v>
      </c>
      <c r="S3" t="s">
        <v>65</v>
      </c>
      <c r="T3">
        <v>-8</v>
      </c>
      <c r="U3">
        <v>2</v>
      </c>
      <c r="V3" t="s">
        <v>113</v>
      </c>
      <c r="W3">
        <v>6</v>
      </c>
      <c r="X3">
        <v>2</v>
      </c>
      <c r="Y3" t="s">
        <v>113</v>
      </c>
      <c r="Z3">
        <v>-9</v>
      </c>
      <c r="AA3">
        <v>2</v>
      </c>
      <c r="AB3" t="s">
        <v>113</v>
      </c>
      <c r="AC3">
        <v>-2</v>
      </c>
      <c r="AD3">
        <v>2</v>
      </c>
      <c r="AE3" t="s">
        <v>113</v>
      </c>
      <c r="AF3">
        <v>-3</v>
      </c>
      <c r="AG3">
        <v>2</v>
      </c>
      <c r="AH3" t="s">
        <v>113</v>
      </c>
      <c r="AI3">
        <v>10</v>
      </c>
      <c r="AJ3">
        <v>2</v>
      </c>
      <c r="AK3" t="s">
        <v>113</v>
      </c>
      <c r="AL3">
        <v>25</v>
      </c>
      <c r="AM3">
        <v>2</v>
      </c>
      <c r="AN3" t="s">
        <v>113</v>
      </c>
      <c r="AO3">
        <v>-4</v>
      </c>
      <c r="AP3">
        <v>2</v>
      </c>
      <c r="AQ3" t="s">
        <v>12</v>
      </c>
      <c r="AR3">
        <v>14</v>
      </c>
      <c r="AS3">
        <v>2</v>
      </c>
      <c r="AT3" t="s">
        <v>12</v>
      </c>
      <c r="AU3">
        <v>14</v>
      </c>
      <c r="AV3">
        <v>2</v>
      </c>
      <c r="AW3" t="s">
        <v>12</v>
      </c>
      <c r="AX3">
        <v>14</v>
      </c>
      <c r="AY3">
        <v>2</v>
      </c>
      <c r="AZ3" t="s">
        <v>12</v>
      </c>
      <c r="BA3">
        <v>14</v>
      </c>
      <c r="BB3">
        <v>2</v>
      </c>
    </row>
    <row r="4" spans="1:54" x14ac:dyDescent="0.25">
      <c r="A4" t="s">
        <v>120</v>
      </c>
      <c r="B4">
        <v>14</v>
      </c>
      <c r="C4">
        <v>3</v>
      </c>
      <c r="D4" t="s">
        <v>120</v>
      </c>
      <c r="E4">
        <v>-16</v>
      </c>
      <c r="F4">
        <v>3</v>
      </c>
      <c r="G4" t="s">
        <v>120</v>
      </c>
      <c r="H4">
        <v>17</v>
      </c>
      <c r="I4">
        <v>3</v>
      </c>
      <c r="J4" t="s">
        <v>120</v>
      </c>
      <c r="K4">
        <v>5</v>
      </c>
      <c r="L4">
        <v>3</v>
      </c>
      <c r="M4" t="s">
        <v>33</v>
      </c>
      <c r="N4">
        <v>3</v>
      </c>
      <c r="O4">
        <v>3</v>
      </c>
      <c r="P4" t="s">
        <v>33</v>
      </c>
      <c r="Q4">
        <v>3</v>
      </c>
      <c r="R4">
        <v>3</v>
      </c>
      <c r="S4" t="s">
        <v>45</v>
      </c>
      <c r="T4">
        <v>-8</v>
      </c>
      <c r="U4">
        <v>3</v>
      </c>
      <c r="V4" t="s">
        <v>33</v>
      </c>
      <c r="W4">
        <v>6</v>
      </c>
      <c r="X4">
        <v>3</v>
      </c>
      <c r="Y4" t="s">
        <v>33</v>
      </c>
      <c r="Z4">
        <v>-9</v>
      </c>
      <c r="AA4">
        <v>3</v>
      </c>
      <c r="AB4" t="s">
        <v>33</v>
      </c>
      <c r="AC4">
        <v>-2</v>
      </c>
      <c r="AD4">
        <v>3</v>
      </c>
      <c r="AE4" t="s">
        <v>33</v>
      </c>
      <c r="AF4">
        <v>-3</v>
      </c>
      <c r="AG4">
        <v>3</v>
      </c>
      <c r="AH4" t="s">
        <v>33</v>
      </c>
      <c r="AI4">
        <v>10</v>
      </c>
      <c r="AJ4">
        <v>3</v>
      </c>
      <c r="AK4" t="s">
        <v>33</v>
      </c>
      <c r="AL4">
        <v>25</v>
      </c>
      <c r="AM4">
        <v>3</v>
      </c>
      <c r="AN4" t="s">
        <v>33</v>
      </c>
      <c r="AO4">
        <v>-4</v>
      </c>
      <c r="AP4">
        <v>3</v>
      </c>
      <c r="AQ4" t="s">
        <v>33</v>
      </c>
      <c r="AR4">
        <v>14</v>
      </c>
      <c r="AS4">
        <v>3</v>
      </c>
      <c r="AT4" t="s">
        <v>33</v>
      </c>
      <c r="AU4">
        <v>14</v>
      </c>
      <c r="AV4">
        <v>3</v>
      </c>
      <c r="AW4" t="s">
        <v>33</v>
      </c>
      <c r="AX4">
        <v>14</v>
      </c>
      <c r="AY4">
        <v>3</v>
      </c>
      <c r="AZ4" t="s">
        <v>33</v>
      </c>
      <c r="BA4">
        <v>14</v>
      </c>
      <c r="BB4">
        <v>3</v>
      </c>
    </row>
    <row r="5" spans="1:54" x14ac:dyDescent="0.25">
      <c r="A5" t="s">
        <v>55</v>
      </c>
      <c r="B5">
        <v>14</v>
      </c>
      <c r="C5">
        <v>4</v>
      </c>
      <c r="D5" t="s">
        <v>55</v>
      </c>
      <c r="E5">
        <v>-16</v>
      </c>
      <c r="F5">
        <v>4</v>
      </c>
      <c r="G5" t="s">
        <v>55</v>
      </c>
      <c r="H5">
        <v>17</v>
      </c>
      <c r="I5">
        <v>4</v>
      </c>
      <c r="J5" t="s">
        <v>12</v>
      </c>
      <c r="K5">
        <v>5</v>
      </c>
      <c r="L5">
        <v>4</v>
      </c>
      <c r="M5" t="s">
        <v>37</v>
      </c>
      <c r="N5">
        <v>3</v>
      </c>
      <c r="O5">
        <v>4</v>
      </c>
      <c r="P5" t="s">
        <v>37</v>
      </c>
      <c r="Q5">
        <v>3</v>
      </c>
      <c r="R5">
        <v>4</v>
      </c>
      <c r="S5" t="s">
        <v>120</v>
      </c>
      <c r="T5">
        <v>-8</v>
      </c>
      <c r="U5">
        <v>4</v>
      </c>
      <c r="V5" t="s">
        <v>37</v>
      </c>
      <c r="W5">
        <v>6</v>
      </c>
      <c r="X5">
        <v>4</v>
      </c>
      <c r="Y5" t="s">
        <v>37</v>
      </c>
      <c r="Z5">
        <v>-9</v>
      </c>
      <c r="AA5">
        <v>4</v>
      </c>
      <c r="AB5" t="s">
        <v>37</v>
      </c>
      <c r="AC5">
        <v>-2</v>
      </c>
      <c r="AD5">
        <v>4</v>
      </c>
      <c r="AE5" t="s">
        <v>37</v>
      </c>
      <c r="AF5">
        <v>-3</v>
      </c>
      <c r="AG5">
        <v>4</v>
      </c>
      <c r="AH5" t="s">
        <v>37</v>
      </c>
      <c r="AI5">
        <v>10</v>
      </c>
      <c r="AJ5">
        <v>4</v>
      </c>
      <c r="AK5" t="s">
        <v>37</v>
      </c>
      <c r="AL5">
        <v>25</v>
      </c>
      <c r="AM5">
        <v>4</v>
      </c>
      <c r="AN5" t="s">
        <v>37</v>
      </c>
      <c r="AO5">
        <v>-4</v>
      </c>
      <c r="AP5">
        <v>4</v>
      </c>
      <c r="AQ5" t="s">
        <v>37</v>
      </c>
      <c r="AR5">
        <v>14</v>
      </c>
      <c r="AS5">
        <v>4</v>
      </c>
      <c r="AT5" t="s">
        <v>37</v>
      </c>
      <c r="AU5">
        <v>14</v>
      </c>
      <c r="AV5">
        <v>4</v>
      </c>
      <c r="AW5" t="s">
        <v>37</v>
      </c>
      <c r="AX5">
        <v>14</v>
      </c>
      <c r="AY5">
        <v>4</v>
      </c>
      <c r="AZ5" t="s">
        <v>37</v>
      </c>
      <c r="BA5">
        <v>14</v>
      </c>
      <c r="BB5">
        <v>4</v>
      </c>
    </row>
    <row r="6" spans="1:54" x14ac:dyDescent="0.25">
      <c r="A6" t="s">
        <v>125</v>
      </c>
      <c r="B6">
        <v>-4</v>
      </c>
      <c r="C6">
        <v>1</v>
      </c>
      <c r="D6" t="s">
        <v>125</v>
      </c>
      <c r="E6">
        <v>8</v>
      </c>
      <c r="F6">
        <v>1</v>
      </c>
      <c r="G6" t="s">
        <v>125</v>
      </c>
      <c r="H6">
        <v>8</v>
      </c>
      <c r="I6">
        <v>1</v>
      </c>
      <c r="J6" t="s">
        <v>125</v>
      </c>
      <c r="K6">
        <v>8</v>
      </c>
      <c r="L6">
        <v>1</v>
      </c>
      <c r="M6" t="s">
        <v>63</v>
      </c>
      <c r="N6">
        <v>6</v>
      </c>
      <c r="O6">
        <v>1</v>
      </c>
      <c r="P6" t="s">
        <v>63</v>
      </c>
      <c r="Q6">
        <v>-11</v>
      </c>
      <c r="R6">
        <v>1</v>
      </c>
      <c r="S6" t="s">
        <v>125</v>
      </c>
      <c r="T6">
        <v>2</v>
      </c>
      <c r="U6">
        <v>1</v>
      </c>
      <c r="V6" t="s">
        <v>63</v>
      </c>
      <c r="W6">
        <v>-9</v>
      </c>
      <c r="X6">
        <v>1</v>
      </c>
      <c r="Y6" t="s">
        <v>203</v>
      </c>
      <c r="Z6">
        <v>11</v>
      </c>
      <c r="AA6">
        <v>1</v>
      </c>
      <c r="AB6" t="s">
        <v>203</v>
      </c>
      <c r="AC6">
        <v>-6</v>
      </c>
      <c r="AD6">
        <v>1</v>
      </c>
      <c r="AE6" t="s">
        <v>203</v>
      </c>
      <c r="AF6">
        <v>14</v>
      </c>
      <c r="AG6">
        <v>1</v>
      </c>
      <c r="AH6" t="s">
        <v>203</v>
      </c>
      <c r="AI6">
        <v>9</v>
      </c>
      <c r="AJ6">
        <v>1</v>
      </c>
      <c r="AK6" t="s">
        <v>203</v>
      </c>
      <c r="AL6">
        <v>-7</v>
      </c>
      <c r="AM6">
        <v>1</v>
      </c>
      <c r="AN6" t="s">
        <v>203</v>
      </c>
      <c r="AO6">
        <v>0</v>
      </c>
      <c r="AP6">
        <v>1</v>
      </c>
      <c r="AQ6" t="s">
        <v>203</v>
      </c>
      <c r="AR6">
        <v>-8</v>
      </c>
      <c r="AS6">
        <v>1</v>
      </c>
      <c r="AT6" t="s">
        <v>203</v>
      </c>
      <c r="AU6">
        <v>-8</v>
      </c>
      <c r="AV6">
        <v>1</v>
      </c>
      <c r="AW6" t="s">
        <v>203</v>
      </c>
      <c r="AX6">
        <v>-8</v>
      </c>
      <c r="AY6">
        <v>1</v>
      </c>
      <c r="AZ6" t="s">
        <v>203</v>
      </c>
      <c r="BA6">
        <v>-8</v>
      </c>
      <c r="BB6">
        <v>1</v>
      </c>
    </row>
    <row r="7" spans="1:54" x14ac:dyDescent="0.25">
      <c r="A7" t="s">
        <v>94</v>
      </c>
      <c r="B7">
        <v>-4</v>
      </c>
      <c r="C7">
        <v>2</v>
      </c>
      <c r="D7" t="s">
        <v>94</v>
      </c>
      <c r="E7">
        <v>8</v>
      </c>
      <c r="F7">
        <v>2</v>
      </c>
      <c r="G7" t="s">
        <v>94</v>
      </c>
      <c r="H7">
        <v>8</v>
      </c>
      <c r="I7">
        <v>2</v>
      </c>
      <c r="J7" t="s">
        <v>65</v>
      </c>
      <c r="K7">
        <v>8</v>
      </c>
      <c r="L7">
        <v>2</v>
      </c>
      <c r="M7" t="s">
        <v>123</v>
      </c>
      <c r="N7">
        <v>6</v>
      </c>
      <c r="O7">
        <v>2</v>
      </c>
      <c r="P7" t="s">
        <v>45</v>
      </c>
      <c r="Q7">
        <v>-11</v>
      </c>
      <c r="R7">
        <v>2</v>
      </c>
      <c r="S7" t="s">
        <v>104</v>
      </c>
      <c r="T7">
        <v>2</v>
      </c>
      <c r="U7">
        <v>2</v>
      </c>
      <c r="V7" t="s">
        <v>45</v>
      </c>
      <c r="W7">
        <v>-9</v>
      </c>
      <c r="X7">
        <v>2</v>
      </c>
      <c r="Y7" t="s">
        <v>87</v>
      </c>
      <c r="Z7">
        <v>11</v>
      </c>
      <c r="AA7">
        <v>2</v>
      </c>
      <c r="AB7" t="s">
        <v>87</v>
      </c>
      <c r="AC7">
        <v>-6</v>
      </c>
      <c r="AD7">
        <v>2</v>
      </c>
      <c r="AE7" t="s">
        <v>87</v>
      </c>
      <c r="AF7">
        <v>14</v>
      </c>
      <c r="AG7">
        <v>2</v>
      </c>
      <c r="AH7" t="s">
        <v>87</v>
      </c>
      <c r="AI7">
        <v>9</v>
      </c>
      <c r="AJ7">
        <v>2</v>
      </c>
      <c r="AK7" t="s">
        <v>87</v>
      </c>
      <c r="AL7">
        <v>-7</v>
      </c>
      <c r="AM7">
        <v>2</v>
      </c>
      <c r="AN7" t="s">
        <v>87</v>
      </c>
      <c r="AO7">
        <v>0</v>
      </c>
      <c r="AP7">
        <v>2</v>
      </c>
      <c r="AQ7" t="s">
        <v>87</v>
      </c>
      <c r="AR7">
        <v>-8</v>
      </c>
      <c r="AS7">
        <v>2</v>
      </c>
      <c r="AT7" t="s">
        <v>87</v>
      </c>
      <c r="AU7">
        <v>-8</v>
      </c>
      <c r="AV7">
        <v>2</v>
      </c>
      <c r="AW7" t="s">
        <v>87</v>
      </c>
      <c r="AX7">
        <v>-8</v>
      </c>
      <c r="AY7">
        <v>2</v>
      </c>
      <c r="AZ7" t="s">
        <v>87</v>
      </c>
      <c r="BA7">
        <v>-8</v>
      </c>
      <c r="BB7">
        <v>2</v>
      </c>
    </row>
    <row r="8" spans="1:54" x14ac:dyDescent="0.25">
      <c r="A8" t="s">
        <v>33</v>
      </c>
      <c r="B8">
        <v>-4</v>
      </c>
      <c r="C8">
        <v>3</v>
      </c>
      <c r="D8" t="s">
        <v>33</v>
      </c>
      <c r="E8">
        <v>8</v>
      </c>
      <c r="F8">
        <v>3</v>
      </c>
      <c r="G8" t="s">
        <v>45</v>
      </c>
      <c r="H8">
        <v>8</v>
      </c>
      <c r="I8">
        <v>3</v>
      </c>
      <c r="J8" t="s">
        <v>45</v>
      </c>
      <c r="K8">
        <v>8</v>
      </c>
      <c r="L8">
        <v>3</v>
      </c>
      <c r="M8" t="s">
        <v>120</v>
      </c>
      <c r="N8">
        <v>6</v>
      </c>
      <c r="O8">
        <v>3</v>
      </c>
      <c r="P8" t="s">
        <v>120</v>
      </c>
      <c r="Q8">
        <v>-11</v>
      </c>
      <c r="R8">
        <v>3</v>
      </c>
      <c r="S8" t="s">
        <v>12</v>
      </c>
      <c r="T8">
        <v>2</v>
      </c>
      <c r="U8">
        <v>3</v>
      </c>
      <c r="V8" t="s">
        <v>120</v>
      </c>
      <c r="W8">
        <v>-9</v>
      </c>
      <c r="X8">
        <v>3</v>
      </c>
      <c r="Y8" t="s">
        <v>120</v>
      </c>
      <c r="Z8">
        <v>11</v>
      </c>
      <c r="AA8">
        <v>3</v>
      </c>
      <c r="AB8" t="s">
        <v>120</v>
      </c>
      <c r="AC8">
        <v>-6</v>
      </c>
      <c r="AD8">
        <v>3</v>
      </c>
      <c r="AE8" t="s">
        <v>120</v>
      </c>
      <c r="AF8">
        <v>14</v>
      </c>
      <c r="AG8">
        <v>3</v>
      </c>
      <c r="AH8" t="s">
        <v>120</v>
      </c>
      <c r="AI8">
        <v>9</v>
      </c>
      <c r="AJ8">
        <v>3</v>
      </c>
      <c r="AK8" t="s">
        <v>120</v>
      </c>
      <c r="AL8">
        <v>-7</v>
      </c>
      <c r="AM8">
        <v>3</v>
      </c>
      <c r="AN8" t="s">
        <v>120</v>
      </c>
      <c r="AO8">
        <v>0</v>
      </c>
      <c r="AP8">
        <v>3</v>
      </c>
      <c r="AQ8" t="s">
        <v>120</v>
      </c>
      <c r="AR8">
        <v>-8</v>
      </c>
      <c r="AS8">
        <v>3</v>
      </c>
      <c r="AT8" t="s">
        <v>120</v>
      </c>
      <c r="AU8">
        <v>-8</v>
      </c>
      <c r="AV8">
        <v>3</v>
      </c>
      <c r="AW8" t="s">
        <v>120</v>
      </c>
      <c r="AX8">
        <v>-8</v>
      </c>
      <c r="AY8">
        <v>3</v>
      </c>
      <c r="AZ8" t="s">
        <v>120</v>
      </c>
      <c r="BA8">
        <v>-8</v>
      </c>
      <c r="BB8">
        <v>3</v>
      </c>
    </row>
    <row r="9" spans="1:54" x14ac:dyDescent="0.25">
      <c r="A9" t="s">
        <v>114</v>
      </c>
      <c r="B9">
        <v>-4</v>
      </c>
      <c r="C9">
        <v>4</v>
      </c>
      <c r="D9" t="s">
        <v>114</v>
      </c>
      <c r="E9">
        <v>8</v>
      </c>
      <c r="F9">
        <v>4</v>
      </c>
      <c r="G9" t="s">
        <v>114</v>
      </c>
      <c r="H9">
        <v>8</v>
      </c>
      <c r="I9">
        <v>4</v>
      </c>
      <c r="J9" t="s">
        <v>114</v>
      </c>
      <c r="K9">
        <v>8</v>
      </c>
      <c r="L9">
        <v>4</v>
      </c>
      <c r="M9" t="s">
        <v>55</v>
      </c>
      <c r="N9">
        <v>6</v>
      </c>
      <c r="O9">
        <v>4</v>
      </c>
      <c r="P9" t="s">
        <v>55</v>
      </c>
      <c r="Q9">
        <v>-11</v>
      </c>
      <c r="R9">
        <v>4</v>
      </c>
      <c r="S9" t="s">
        <v>114</v>
      </c>
      <c r="T9">
        <v>2</v>
      </c>
      <c r="U9">
        <v>4</v>
      </c>
      <c r="V9" t="s">
        <v>55</v>
      </c>
      <c r="W9">
        <v>-9</v>
      </c>
      <c r="X9">
        <v>4</v>
      </c>
      <c r="Y9" t="s">
        <v>55</v>
      </c>
      <c r="Z9">
        <v>11</v>
      </c>
      <c r="AA9">
        <v>4</v>
      </c>
      <c r="AB9" t="s">
        <v>55</v>
      </c>
      <c r="AC9">
        <v>-6</v>
      </c>
      <c r="AD9">
        <v>4</v>
      </c>
      <c r="AE9" t="s">
        <v>55</v>
      </c>
      <c r="AF9">
        <v>14</v>
      </c>
      <c r="AG9">
        <v>4</v>
      </c>
      <c r="AH9" t="s">
        <v>55</v>
      </c>
      <c r="AI9">
        <v>9</v>
      </c>
      <c r="AJ9">
        <v>4</v>
      </c>
      <c r="AK9" t="s">
        <v>55</v>
      </c>
      <c r="AL9">
        <v>-7</v>
      </c>
      <c r="AM9">
        <v>4</v>
      </c>
      <c r="AN9" t="s">
        <v>55</v>
      </c>
      <c r="AO9">
        <v>0</v>
      </c>
      <c r="AP9">
        <v>4</v>
      </c>
      <c r="AQ9" t="s">
        <v>55</v>
      </c>
      <c r="AR9">
        <v>-8</v>
      </c>
      <c r="AS9">
        <v>4</v>
      </c>
      <c r="AT9" t="s">
        <v>55</v>
      </c>
      <c r="AU9">
        <v>-8</v>
      </c>
      <c r="AV9">
        <v>4</v>
      </c>
      <c r="AW9" t="s">
        <v>55</v>
      </c>
      <c r="AX9">
        <v>-8</v>
      </c>
      <c r="AY9">
        <v>4</v>
      </c>
      <c r="AZ9" t="s">
        <v>55</v>
      </c>
      <c r="BA9">
        <v>-8</v>
      </c>
      <c r="BB9">
        <v>4</v>
      </c>
    </row>
    <row r="10" spans="1:54" x14ac:dyDescent="0.25">
      <c r="A10" t="s">
        <v>203</v>
      </c>
      <c r="B10">
        <v>-8</v>
      </c>
      <c r="C10">
        <v>1</v>
      </c>
      <c r="D10" t="s">
        <v>203</v>
      </c>
      <c r="E10">
        <v>-5</v>
      </c>
      <c r="F10">
        <v>1</v>
      </c>
      <c r="G10" t="s">
        <v>203</v>
      </c>
      <c r="H10">
        <v>5</v>
      </c>
      <c r="I10">
        <v>1</v>
      </c>
      <c r="J10" t="s">
        <v>203</v>
      </c>
      <c r="K10">
        <v>-4</v>
      </c>
      <c r="L10">
        <v>1</v>
      </c>
      <c r="M10" t="s">
        <v>125</v>
      </c>
      <c r="N10">
        <v>-12</v>
      </c>
      <c r="O10">
        <v>1</v>
      </c>
      <c r="P10" t="s">
        <v>125</v>
      </c>
      <c r="Q10">
        <v>3</v>
      </c>
      <c r="R10">
        <v>1</v>
      </c>
      <c r="S10" t="s">
        <v>28</v>
      </c>
      <c r="T10">
        <v>-1</v>
      </c>
      <c r="U10">
        <v>1</v>
      </c>
      <c r="V10" t="s">
        <v>125</v>
      </c>
      <c r="W10">
        <v>26</v>
      </c>
      <c r="X10">
        <v>1</v>
      </c>
      <c r="Y10" t="s">
        <v>125</v>
      </c>
      <c r="Z10">
        <v>5</v>
      </c>
      <c r="AA10">
        <v>1</v>
      </c>
      <c r="AB10" t="s">
        <v>125</v>
      </c>
      <c r="AC10">
        <v>-9</v>
      </c>
      <c r="AD10">
        <v>1</v>
      </c>
      <c r="AE10" t="s">
        <v>125</v>
      </c>
      <c r="AF10">
        <v>15</v>
      </c>
      <c r="AG10">
        <v>1</v>
      </c>
      <c r="AH10" t="s">
        <v>125</v>
      </c>
      <c r="AI10">
        <v>11</v>
      </c>
      <c r="AJ10">
        <v>1</v>
      </c>
      <c r="AK10" t="s">
        <v>125</v>
      </c>
      <c r="AL10">
        <v>-8</v>
      </c>
      <c r="AM10">
        <v>1</v>
      </c>
      <c r="AN10" t="s">
        <v>125</v>
      </c>
      <c r="AO10">
        <v>-10</v>
      </c>
      <c r="AP10">
        <v>1</v>
      </c>
      <c r="AQ10" t="s">
        <v>125</v>
      </c>
      <c r="AR10">
        <v>1</v>
      </c>
      <c r="AS10">
        <v>1</v>
      </c>
      <c r="AT10" t="s">
        <v>125</v>
      </c>
      <c r="AU10">
        <v>1</v>
      </c>
      <c r="AV10">
        <v>1</v>
      </c>
      <c r="AW10" t="s">
        <v>125</v>
      </c>
      <c r="AX10">
        <v>1</v>
      </c>
      <c r="AY10">
        <v>1</v>
      </c>
      <c r="AZ10" t="s">
        <v>125</v>
      </c>
      <c r="BA10">
        <v>1</v>
      </c>
      <c r="BB10">
        <v>1</v>
      </c>
    </row>
    <row r="11" spans="1:54" x14ac:dyDescent="0.25">
      <c r="A11" t="s">
        <v>87</v>
      </c>
      <c r="B11">
        <v>-8</v>
      </c>
      <c r="C11">
        <v>2</v>
      </c>
      <c r="D11" t="s">
        <v>87</v>
      </c>
      <c r="E11">
        <v>-5</v>
      </c>
      <c r="F11">
        <v>2</v>
      </c>
      <c r="G11" t="s">
        <v>113</v>
      </c>
      <c r="H11">
        <v>5</v>
      </c>
      <c r="I11">
        <v>2</v>
      </c>
      <c r="J11" t="s">
        <v>113</v>
      </c>
      <c r="K11">
        <v>-4</v>
      </c>
      <c r="L11">
        <v>2</v>
      </c>
      <c r="M11" t="s">
        <v>94</v>
      </c>
      <c r="N11">
        <v>-12</v>
      </c>
      <c r="O11">
        <v>2</v>
      </c>
      <c r="P11" t="s">
        <v>104</v>
      </c>
      <c r="Q11">
        <v>3</v>
      </c>
      <c r="R11">
        <v>2</v>
      </c>
      <c r="S11" t="s">
        <v>31</v>
      </c>
      <c r="T11">
        <v>-1</v>
      </c>
      <c r="U11">
        <v>2</v>
      </c>
      <c r="V11" t="s">
        <v>104</v>
      </c>
      <c r="W11">
        <v>26</v>
      </c>
      <c r="X11">
        <v>2</v>
      </c>
      <c r="Y11" t="s">
        <v>104</v>
      </c>
      <c r="Z11">
        <v>5</v>
      </c>
      <c r="AA11">
        <v>2</v>
      </c>
      <c r="AB11" t="s">
        <v>104</v>
      </c>
      <c r="AC11">
        <v>-9</v>
      </c>
      <c r="AD11">
        <v>2</v>
      </c>
      <c r="AE11" t="s">
        <v>104</v>
      </c>
      <c r="AF11">
        <v>15</v>
      </c>
      <c r="AG11">
        <v>2</v>
      </c>
      <c r="AH11" t="s">
        <v>104</v>
      </c>
      <c r="AI11">
        <v>11</v>
      </c>
      <c r="AJ11">
        <v>2</v>
      </c>
      <c r="AK11" t="s">
        <v>104</v>
      </c>
      <c r="AL11">
        <v>-8</v>
      </c>
      <c r="AM11">
        <v>2</v>
      </c>
      <c r="AN11" t="s">
        <v>104</v>
      </c>
      <c r="AO11">
        <v>-10</v>
      </c>
      <c r="AP11">
        <v>2</v>
      </c>
      <c r="AQ11" t="s">
        <v>104</v>
      </c>
      <c r="AR11">
        <v>1</v>
      </c>
      <c r="AS11">
        <v>2</v>
      </c>
      <c r="AT11" t="s">
        <v>104</v>
      </c>
      <c r="AU11">
        <v>1</v>
      </c>
      <c r="AV11">
        <v>2</v>
      </c>
      <c r="AW11" t="s">
        <v>104</v>
      </c>
      <c r="AX11">
        <v>1</v>
      </c>
      <c r="AY11">
        <v>2</v>
      </c>
      <c r="AZ11" t="s">
        <v>104</v>
      </c>
      <c r="BA11">
        <v>1</v>
      </c>
      <c r="BB11">
        <v>2</v>
      </c>
    </row>
    <row r="12" spans="1:54" x14ac:dyDescent="0.25">
      <c r="A12" t="s">
        <v>113</v>
      </c>
      <c r="B12">
        <v>-8</v>
      </c>
      <c r="C12">
        <v>3</v>
      </c>
      <c r="D12" t="s">
        <v>113</v>
      </c>
      <c r="E12">
        <v>-5</v>
      </c>
      <c r="F12">
        <v>3</v>
      </c>
      <c r="G12" t="s">
        <v>33</v>
      </c>
      <c r="H12">
        <v>5</v>
      </c>
      <c r="I12">
        <v>3</v>
      </c>
      <c r="J12" t="s">
        <v>33</v>
      </c>
      <c r="K12">
        <v>-4</v>
      </c>
      <c r="L12">
        <v>3</v>
      </c>
      <c r="M12" t="s">
        <v>45</v>
      </c>
      <c r="N12">
        <v>-12</v>
      </c>
      <c r="O12">
        <v>3</v>
      </c>
      <c r="P12" t="s">
        <v>12</v>
      </c>
      <c r="Q12">
        <v>3</v>
      </c>
      <c r="R12">
        <v>3</v>
      </c>
      <c r="S12" t="s">
        <v>113</v>
      </c>
      <c r="T12">
        <v>-1</v>
      </c>
      <c r="U12">
        <v>3</v>
      </c>
      <c r="V12" t="s">
        <v>12</v>
      </c>
      <c r="W12">
        <v>26</v>
      </c>
      <c r="X12">
        <v>3</v>
      </c>
      <c r="Y12" t="s">
        <v>12</v>
      </c>
      <c r="Z12">
        <v>5</v>
      </c>
      <c r="AA12">
        <v>3</v>
      </c>
      <c r="AB12" t="s">
        <v>12</v>
      </c>
      <c r="AC12">
        <v>-9</v>
      </c>
      <c r="AD12">
        <v>3</v>
      </c>
      <c r="AE12" t="s">
        <v>12</v>
      </c>
      <c r="AF12">
        <v>15</v>
      </c>
      <c r="AG12">
        <v>3</v>
      </c>
      <c r="AH12" t="s">
        <v>12</v>
      </c>
      <c r="AI12">
        <v>11</v>
      </c>
      <c r="AJ12">
        <v>3</v>
      </c>
      <c r="AK12" t="s">
        <v>12</v>
      </c>
      <c r="AL12">
        <v>-8</v>
      </c>
      <c r="AM12">
        <v>3</v>
      </c>
      <c r="AN12" t="s">
        <v>12</v>
      </c>
      <c r="AO12">
        <v>-10</v>
      </c>
      <c r="AP12">
        <v>3</v>
      </c>
      <c r="AQ12" t="s">
        <v>113</v>
      </c>
      <c r="AR12">
        <v>1</v>
      </c>
      <c r="AS12">
        <v>3</v>
      </c>
      <c r="AT12" t="s">
        <v>113</v>
      </c>
      <c r="AU12">
        <v>1</v>
      </c>
      <c r="AV12">
        <v>3</v>
      </c>
      <c r="AW12" t="s">
        <v>113</v>
      </c>
      <c r="AX12">
        <v>1</v>
      </c>
      <c r="AY12">
        <v>3</v>
      </c>
      <c r="AZ12" t="s">
        <v>113</v>
      </c>
      <c r="BA12">
        <v>1</v>
      </c>
      <c r="BB12">
        <v>3</v>
      </c>
    </row>
    <row r="13" spans="1:54" x14ac:dyDescent="0.25">
      <c r="A13" t="s">
        <v>37</v>
      </c>
      <c r="B13">
        <v>-8</v>
      </c>
      <c r="C13">
        <v>4</v>
      </c>
      <c r="D13" t="s">
        <v>37</v>
      </c>
      <c r="E13">
        <v>-5</v>
      </c>
      <c r="F13">
        <v>4</v>
      </c>
      <c r="G13" t="s">
        <v>37</v>
      </c>
      <c r="H13">
        <v>5</v>
      </c>
      <c r="I13">
        <v>4</v>
      </c>
      <c r="J13" t="s">
        <v>37</v>
      </c>
      <c r="K13">
        <v>-4</v>
      </c>
      <c r="L13">
        <v>4</v>
      </c>
      <c r="M13" t="s">
        <v>114</v>
      </c>
      <c r="N13">
        <v>-12</v>
      </c>
      <c r="O13">
        <v>4</v>
      </c>
      <c r="P13" t="s">
        <v>114</v>
      </c>
      <c r="Q13">
        <v>3</v>
      </c>
      <c r="R13">
        <v>4</v>
      </c>
      <c r="S13" t="s">
        <v>37</v>
      </c>
      <c r="T13">
        <v>-1</v>
      </c>
      <c r="U13">
        <v>4</v>
      </c>
      <c r="V13" t="s">
        <v>114</v>
      </c>
      <c r="W13">
        <v>26</v>
      </c>
      <c r="X13">
        <v>4</v>
      </c>
      <c r="Y13" t="s">
        <v>114</v>
      </c>
      <c r="Z13">
        <v>5</v>
      </c>
      <c r="AA13">
        <v>4</v>
      </c>
      <c r="AB13" t="s">
        <v>114</v>
      </c>
      <c r="AC13">
        <v>-9</v>
      </c>
      <c r="AD13">
        <v>4</v>
      </c>
      <c r="AE13" t="s">
        <v>114</v>
      </c>
      <c r="AF13">
        <v>15</v>
      </c>
      <c r="AG13">
        <v>4</v>
      </c>
      <c r="AH13" t="s">
        <v>114</v>
      </c>
      <c r="AI13">
        <v>11</v>
      </c>
      <c r="AJ13">
        <v>4</v>
      </c>
      <c r="AK13" t="s">
        <v>114</v>
      </c>
      <c r="AL13">
        <v>-8</v>
      </c>
      <c r="AM13">
        <v>4</v>
      </c>
      <c r="AN13" t="s">
        <v>114</v>
      </c>
      <c r="AO13">
        <v>-10</v>
      </c>
      <c r="AP13">
        <v>4</v>
      </c>
      <c r="AQ13" t="s">
        <v>114</v>
      </c>
      <c r="AR13">
        <v>1</v>
      </c>
      <c r="AS13">
        <v>4</v>
      </c>
      <c r="AT13" t="s">
        <v>114</v>
      </c>
      <c r="AU13">
        <v>1</v>
      </c>
      <c r="AV13">
        <v>4</v>
      </c>
      <c r="AW13" t="s">
        <v>114</v>
      </c>
      <c r="AX13">
        <v>1</v>
      </c>
      <c r="AY13">
        <v>4</v>
      </c>
      <c r="AZ13" t="s">
        <v>114</v>
      </c>
      <c r="BA13">
        <v>1</v>
      </c>
      <c r="BB13">
        <v>4</v>
      </c>
    </row>
    <row r="14" spans="1:54" x14ac:dyDescent="0.25">
      <c r="A14" t="s">
        <v>63</v>
      </c>
      <c r="B14">
        <v>-8</v>
      </c>
      <c r="C14">
        <v>1</v>
      </c>
      <c r="D14" t="s">
        <v>63</v>
      </c>
      <c r="E14">
        <v>-10</v>
      </c>
      <c r="F14">
        <v>1</v>
      </c>
      <c r="G14" t="s">
        <v>31</v>
      </c>
      <c r="H14">
        <v>-2</v>
      </c>
      <c r="I14">
        <v>1</v>
      </c>
      <c r="J14" t="s">
        <v>31</v>
      </c>
      <c r="K14">
        <v>32</v>
      </c>
      <c r="L14">
        <v>1</v>
      </c>
      <c r="M14" t="s">
        <v>31</v>
      </c>
      <c r="N14">
        <v>-15</v>
      </c>
      <c r="O14">
        <v>1</v>
      </c>
      <c r="P14" t="s">
        <v>31</v>
      </c>
      <c r="Q14">
        <v>3</v>
      </c>
      <c r="R14">
        <v>1</v>
      </c>
      <c r="S14" t="s">
        <v>203</v>
      </c>
      <c r="T14">
        <v>3</v>
      </c>
      <c r="U14">
        <v>1</v>
      </c>
      <c r="V14" t="s">
        <v>94</v>
      </c>
      <c r="W14">
        <v>17</v>
      </c>
      <c r="X14">
        <v>1</v>
      </c>
      <c r="Y14" t="s">
        <v>94</v>
      </c>
      <c r="Z14">
        <v>10</v>
      </c>
      <c r="AA14">
        <v>1</v>
      </c>
      <c r="AB14" t="s">
        <v>94</v>
      </c>
      <c r="AC14">
        <v>0</v>
      </c>
      <c r="AD14">
        <v>1</v>
      </c>
      <c r="AE14" t="s">
        <v>94</v>
      </c>
      <c r="AF14">
        <v>-13</v>
      </c>
      <c r="AG14">
        <v>1</v>
      </c>
      <c r="AH14" t="s">
        <v>94</v>
      </c>
      <c r="AI14">
        <v>5</v>
      </c>
      <c r="AJ14">
        <v>1</v>
      </c>
      <c r="AK14" t="s">
        <v>94</v>
      </c>
      <c r="AL14">
        <v>9</v>
      </c>
      <c r="AM14">
        <v>1</v>
      </c>
      <c r="AN14" t="s">
        <v>94</v>
      </c>
      <c r="AO14">
        <v>-1</v>
      </c>
      <c r="AP14">
        <v>1</v>
      </c>
      <c r="AQ14" t="s">
        <v>94</v>
      </c>
      <c r="AR14">
        <v>-7</v>
      </c>
      <c r="AS14">
        <v>1</v>
      </c>
      <c r="AT14" t="s">
        <v>94</v>
      </c>
      <c r="AU14">
        <v>-7</v>
      </c>
      <c r="AV14">
        <v>1</v>
      </c>
      <c r="AW14" t="s">
        <v>94</v>
      </c>
      <c r="AX14">
        <v>-7</v>
      </c>
      <c r="AY14">
        <v>1</v>
      </c>
      <c r="AZ14" t="s">
        <v>94</v>
      </c>
      <c r="BA14">
        <v>-7</v>
      </c>
      <c r="BB14">
        <v>1</v>
      </c>
    </row>
    <row r="15" spans="1:54" x14ac:dyDescent="0.25">
      <c r="A15" t="s">
        <v>65</v>
      </c>
      <c r="B15">
        <v>-8</v>
      </c>
      <c r="C15">
        <v>2</v>
      </c>
      <c r="D15" t="s">
        <v>65</v>
      </c>
      <c r="E15">
        <v>-10</v>
      </c>
      <c r="F15">
        <v>2</v>
      </c>
      <c r="G15" t="s">
        <v>104</v>
      </c>
      <c r="H15">
        <v>-2</v>
      </c>
      <c r="I15">
        <v>2</v>
      </c>
      <c r="J15" t="s">
        <v>104</v>
      </c>
      <c r="K15">
        <v>32</v>
      </c>
      <c r="L15">
        <v>2</v>
      </c>
      <c r="M15" t="s">
        <v>104</v>
      </c>
      <c r="N15">
        <v>-15</v>
      </c>
      <c r="O15">
        <v>2</v>
      </c>
      <c r="P15" t="s">
        <v>123</v>
      </c>
      <c r="Q15">
        <v>3</v>
      </c>
      <c r="R15">
        <v>2</v>
      </c>
      <c r="S15" t="s">
        <v>123</v>
      </c>
      <c r="T15">
        <v>3</v>
      </c>
      <c r="U15">
        <v>2</v>
      </c>
      <c r="V15" t="s">
        <v>123</v>
      </c>
      <c r="W15">
        <v>17</v>
      </c>
      <c r="X15">
        <v>2</v>
      </c>
      <c r="Y15" t="s">
        <v>123</v>
      </c>
      <c r="Z15">
        <v>10</v>
      </c>
      <c r="AA15">
        <v>2</v>
      </c>
      <c r="AB15" t="s">
        <v>123</v>
      </c>
      <c r="AC15">
        <v>0</v>
      </c>
      <c r="AD15">
        <v>2</v>
      </c>
      <c r="AE15" t="s">
        <v>123</v>
      </c>
      <c r="AF15">
        <v>-13</v>
      </c>
      <c r="AG15">
        <v>2</v>
      </c>
      <c r="AH15" t="s">
        <v>123</v>
      </c>
      <c r="AI15">
        <v>5</v>
      </c>
      <c r="AJ15">
        <v>2</v>
      </c>
      <c r="AK15" t="s">
        <v>123</v>
      </c>
      <c r="AL15">
        <v>9</v>
      </c>
      <c r="AM15">
        <v>2</v>
      </c>
      <c r="AN15" t="s">
        <v>123</v>
      </c>
      <c r="AO15">
        <v>-1</v>
      </c>
      <c r="AP15">
        <v>2</v>
      </c>
      <c r="AQ15" t="s">
        <v>123</v>
      </c>
      <c r="AR15">
        <v>-7</v>
      </c>
      <c r="AS15">
        <v>2</v>
      </c>
      <c r="AT15" t="s">
        <v>123</v>
      </c>
      <c r="AU15">
        <v>-7</v>
      </c>
      <c r="AV15">
        <v>2</v>
      </c>
      <c r="AW15" t="s">
        <v>123</v>
      </c>
      <c r="AX15">
        <v>-7</v>
      </c>
      <c r="AY15">
        <v>2</v>
      </c>
      <c r="AZ15" t="s">
        <v>123</v>
      </c>
      <c r="BA15">
        <v>-7</v>
      </c>
      <c r="BB15">
        <v>2</v>
      </c>
    </row>
    <row r="16" spans="1:54" x14ac:dyDescent="0.25">
      <c r="A16" t="s">
        <v>69</v>
      </c>
      <c r="B16">
        <v>-8</v>
      </c>
      <c r="C16">
        <v>3</v>
      </c>
      <c r="D16" t="s">
        <v>69</v>
      </c>
      <c r="E16">
        <v>-10</v>
      </c>
      <c r="F16">
        <v>3</v>
      </c>
      <c r="G16" t="s">
        <v>69</v>
      </c>
      <c r="H16">
        <v>-2</v>
      </c>
      <c r="I16">
        <v>3</v>
      </c>
      <c r="J16" t="s">
        <v>69</v>
      </c>
      <c r="K16">
        <v>32</v>
      </c>
      <c r="L16">
        <v>3</v>
      </c>
      <c r="M16" t="s">
        <v>69</v>
      </c>
      <c r="N16">
        <v>-15</v>
      </c>
      <c r="O16">
        <v>3</v>
      </c>
      <c r="P16" t="s">
        <v>69</v>
      </c>
      <c r="Q16">
        <v>3</v>
      </c>
      <c r="R16">
        <v>3</v>
      </c>
      <c r="S16" t="s">
        <v>87</v>
      </c>
      <c r="T16">
        <v>3</v>
      </c>
      <c r="U16">
        <v>3</v>
      </c>
      <c r="V16" t="s">
        <v>69</v>
      </c>
      <c r="W16">
        <v>17</v>
      </c>
      <c r="X16">
        <v>3</v>
      </c>
      <c r="Y16" t="s">
        <v>69</v>
      </c>
      <c r="Z16">
        <v>10</v>
      </c>
      <c r="AA16">
        <v>3</v>
      </c>
      <c r="AB16" t="s">
        <v>69</v>
      </c>
      <c r="AC16">
        <v>0</v>
      </c>
      <c r="AD16">
        <v>3</v>
      </c>
      <c r="AE16" t="s">
        <v>69</v>
      </c>
      <c r="AF16">
        <v>-13</v>
      </c>
      <c r="AG16">
        <v>3</v>
      </c>
      <c r="AH16" t="s">
        <v>69</v>
      </c>
      <c r="AI16">
        <v>5</v>
      </c>
      <c r="AJ16">
        <v>3</v>
      </c>
      <c r="AK16" t="s">
        <v>69</v>
      </c>
      <c r="AL16">
        <v>9</v>
      </c>
      <c r="AM16">
        <v>3</v>
      </c>
      <c r="AN16" t="s">
        <v>69</v>
      </c>
      <c r="AO16">
        <v>-1</v>
      </c>
      <c r="AP16">
        <v>3</v>
      </c>
      <c r="AQ16" t="s">
        <v>69</v>
      </c>
      <c r="AR16">
        <v>-7</v>
      </c>
      <c r="AS16">
        <v>3</v>
      </c>
      <c r="AT16" t="s">
        <v>69</v>
      </c>
      <c r="AU16">
        <v>-7</v>
      </c>
      <c r="AV16">
        <v>3</v>
      </c>
      <c r="AW16" t="s">
        <v>69</v>
      </c>
      <c r="AX16">
        <v>-7</v>
      </c>
      <c r="AY16">
        <v>3</v>
      </c>
      <c r="AZ16" t="s">
        <v>69</v>
      </c>
      <c r="BA16">
        <v>-7</v>
      </c>
      <c r="BB16">
        <v>3</v>
      </c>
    </row>
    <row r="17" spans="1:54" x14ac:dyDescent="0.25">
      <c r="A17" t="s">
        <v>101</v>
      </c>
      <c r="B17">
        <v>-8</v>
      </c>
      <c r="C17">
        <v>4</v>
      </c>
      <c r="D17" t="s">
        <v>101</v>
      </c>
      <c r="E17">
        <v>-10</v>
      </c>
      <c r="F17">
        <v>4</v>
      </c>
      <c r="G17" t="s">
        <v>101</v>
      </c>
      <c r="H17">
        <v>-2</v>
      </c>
      <c r="I17">
        <v>4</v>
      </c>
      <c r="J17" t="s">
        <v>101</v>
      </c>
      <c r="K17">
        <v>32</v>
      </c>
      <c r="L17">
        <v>4</v>
      </c>
      <c r="M17" t="s">
        <v>101</v>
      </c>
      <c r="N17">
        <v>-15</v>
      </c>
      <c r="O17">
        <v>4</v>
      </c>
      <c r="P17" t="s">
        <v>101</v>
      </c>
      <c r="Q17">
        <v>3</v>
      </c>
      <c r="R17">
        <v>4</v>
      </c>
      <c r="S17" t="s">
        <v>69</v>
      </c>
      <c r="T17">
        <v>3</v>
      </c>
      <c r="U17">
        <v>4</v>
      </c>
      <c r="V17" t="s">
        <v>101</v>
      </c>
      <c r="W17">
        <v>17</v>
      </c>
      <c r="X17">
        <v>4</v>
      </c>
      <c r="Y17" t="s">
        <v>101</v>
      </c>
      <c r="Z17">
        <v>10</v>
      </c>
      <c r="AA17">
        <v>4</v>
      </c>
      <c r="AB17" t="s">
        <v>101</v>
      </c>
      <c r="AC17">
        <v>0</v>
      </c>
      <c r="AD17">
        <v>4</v>
      </c>
      <c r="AE17" t="s">
        <v>101</v>
      </c>
      <c r="AF17">
        <v>-13</v>
      </c>
      <c r="AG17">
        <v>4</v>
      </c>
      <c r="AH17" t="s">
        <v>101</v>
      </c>
      <c r="AI17">
        <v>5</v>
      </c>
      <c r="AJ17">
        <v>4</v>
      </c>
      <c r="AK17" t="s">
        <v>101</v>
      </c>
      <c r="AL17">
        <v>9</v>
      </c>
      <c r="AM17">
        <v>4</v>
      </c>
      <c r="AN17" t="s">
        <v>101</v>
      </c>
      <c r="AO17">
        <v>-1</v>
      </c>
      <c r="AP17">
        <v>4</v>
      </c>
      <c r="AQ17" t="s">
        <v>101</v>
      </c>
      <c r="AR17">
        <v>-7</v>
      </c>
      <c r="AS17">
        <v>4</v>
      </c>
      <c r="AT17" t="s">
        <v>101</v>
      </c>
      <c r="AU17">
        <v>-7</v>
      </c>
      <c r="AV17">
        <v>4</v>
      </c>
      <c r="AW17" t="s">
        <v>101</v>
      </c>
      <c r="AX17">
        <v>-7</v>
      </c>
      <c r="AY17">
        <v>4</v>
      </c>
      <c r="AZ17" t="s">
        <v>101</v>
      </c>
      <c r="BA17">
        <v>-7</v>
      </c>
      <c r="BB17">
        <v>4</v>
      </c>
    </row>
    <row r="18" spans="1:54" x14ac:dyDescent="0.25">
      <c r="A18" t="s">
        <v>28</v>
      </c>
      <c r="B18">
        <v>14</v>
      </c>
      <c r="C18">
        <v>1</v>
      </c>
      <c r="D18" t="s">
        <v>53</v>
      </c>
      <c r="E18">
        <v>25</v>
      </c>
      <c r="F18">
        <v>1</v>
      </c>
      <c r="G18" t="s">
        <v>28</v>
      </c>
      <c r="H18">
        <v>0</v>
      </c>
      <c r="I18">
        <v>1</v>
      </c>
      <c r="J18" t="s">
        <v>100</v>
      </c>
      <c r="K18">
        <v>0</v>
      </c>
      <c r="L18">
        <v>1</v>
      </c>
      <c r="M18" t="s">
        <v>28</v>
      </c>
      <c r="N18">
        <v>0</v>
      </c>
      <c r="O18">
        <v>1</v>
      </c>
      <c r="P18" t="s">
        <v>53</v>
      </c>
      <c r="Q18">
        <v>-3</v>
      </c>
      <c r="R18">
        <v>1</v>
      </c>
      <c r="S18" t="s">
        <v>53</v>
      </c>
      <c r="T18">
        <v>-10</v>
      </c>
      <c r="U18">
        <v>1</v>
      </c>
      <c r="V18" t="s">
        <v>53</v>
      </c>
      <c r="W18">
        <v>6</v>
      </c>
      <c r="X18">
        <v>1</v>
      </c>
      <c r="Y18" t="s">
        <v>53</v>
      </c>
      <c r="Z18">
        <v>5</v>
      </c>
      <c r="AA18">
        <v>1</v>
      </c>
      <c r="AB18" t="s">
        <v>70</v>
      </c>
      <c r="AC18">
        <v>1</v>
      </c>
      <c r="AD18">
        <v>1</v>
      </c>
      <c r="AE18" t="s">
        <v>70</v>
      </c>
      <c r="AF18">
        <v>27</v>
      </c>
      <c r="AG18">
        <v>1</v>
      </c>
      <c r="AH18" t="s">
        <v>70</v>
      </c>
      <c r="AI18">
        <v>-8</v>
      </c>
      <c r="AJ18">
        <v>1</v>
      </c>
      <c r="AK18" t="s">
        <v>70</v>
      </c>
      <c r="AL18">
        <v>8</v>
      </c>
      <c r="AM18">
        <v>1</v>
      </c>
      <c r="AN18" t="s">
        <v>70</v>
      </c>
      <c r="AO18">
        <v>3</v>
      </c>
      <c r="AP18">
        <v>1</v>
      </c>
      <c r="AQ18" t="s">
        <v>70</v>
      </c>
      <c r="AR18">
        <v>9</v>
      </c>
      <c r="AS18">
        <v>1</v>
      </c>
      <c r="AT18" t="s">
        <v>70</v>
      </c>
      <c r="AU18">
        <v>9</v>
      </c>
      <c r="AV18">
        <v>1</v>
      </c>
      <c r="AW18" t="s">
        <v>70</v>
      </c>
      <c r="AX18">
        <v>9</v>
      </c>
      <c r="AY18">
        <v>1</v>
      </c>
      <c r="AZ18" t="s">
        <v>70</v>
      </c>
      <c r="BA18">
        <v>9</v>
      </c>
      <c r="BB18">
        <v>1</v>
      </c>
    </row>
    <row r="19" spans="1:54" x14ac:dyDescent="0.25">
      <c r="A19" t="s">
        <v>47</v>
      </c>
      <c r="B19">
        <v>14</v>
      </c>
      <c r="C19">
        <v>2</v>
      </c>
      <c r="D19" t="s">
        <v>28</v>
      </c>
      <c r="E19">
        <v>25</v>
      </c>
      <c r="F19">
        <v>2</v>
      </c>
      <c r="G19" t="s">
        <v>47</v>
      </c>
      <c r="H19">
        <v>0</v>
      </c>
      <c r="I19">
        <v>2</v>
      </c>
      <c r="J19" t="s">
        <v>28</v>
      </c>
      <c r="K19">
        <v>0</v>
      </c>
      <c r="L19">
        <v>2</v>
      </c>
      <c r="M19" t="s">
        <v>47</v>
      </c>
      <c r="N19">
        <v>0</v>
      </c>
      <c r="O19">
        <v>2</v>
      </c>
      <c r="P19" t="s">
        <v>28</v>
      </c>
      <c r="Q19">
        <v>-3</v>
      </c>
      <c r="R19">
        <v>2</v>
      </c>
      <c r="S19" t="s">
        <v>108</v>
      </c>
      <c r="T19">
        <v>-10</v>
      </c>
      <c r="U19">
        <v>2</v>
      </c>
      <c r="V19" t="s">
        <v>28</v>
      </c>
      <c r="W19">
        <v>6</v>
      </c>
      <c r="X19">
        <v>2</v>
      </c>
      <c r="Y19" t="s">
        <v>28</v>
      </c>
      <c r="Z19">
        <v>5</v>
      </c>
      <c r="AA19">
        <v>2</v>
      </c>
      <c r="AB19" t="s">
        <v>28</v>
      </c>
      <c r="AC19">
        <v>1</v>
      </c>
      <c r="AD19">
        <v>2</v>
      </c>
      <c r="AE19" t="s">
        <v>28</v>
      </c>
      <c r="AF19">
        <v>27</v>
      </c>
      <c r="AG19">
        <v>2</v>
      </c>
      <c r="AH19" t="s">
        <v>18</v>
      </c>
      <c r="AI19">
        <v>-8</v>
      </c>
      <c r="AJ19">
        <v>2</v>
      </c>
      <c r="AK19" t="s">
        <v>18</v>
      </c>
      <c r="AL19">
        <v>8</v>
      </c>
      <c r="AM19">
        <v>2</v>
      </c>
      <c r="AN19" t="s">
        <v>18</v>
      </c>
      <c r="AO19">
        <v>3</v>
      </c>
      <c r="AP19">
        <v>2</v>
      </c>
      <c r="AQ19" t="s">
        <v>18</v>
      </c>
      <c r="AR19">
        <v>9</v>
      </c>
      <c r="AS19">
        <v>2</v>
      </c>
      <c r="AT19" t="s">
        <v>18</v>
      </c>
      <c r="AU19">
        <v>9</v>
      </c>
      <c r="AV19">
        <v>2</v>
      </c>
      <c r="AW19" t="s">
        <v>18</v>
      </c>
      <c r="AX19">
        <v>9</v>
      </c>
      <c r="AY19">
        <v>2</v>
      </c>
      <c r="AZ19" t="s">
        <v>18</v>
      </c>
      <c r="BA19">
        <v>9</v>
      </c>
      <c r="BB19">
        <v>2</v>
      </c>
    </row>
    <row r="20" spans="1:54" x14ac:dyDescent="0.25">
      <c r="A20" t="s">
        <v>45</v>
      </c>
      <c r="B20">
        <v>14</v>
      </c>
      <c r="C20">
        <v>3</v>
      </c>
      <c r="D20" t="s">
        <v>45</v>
      </c>
      <c r="E20">
        <v>25</v>
      </c>
      <c r="F20">
        <v>3</v>
      </c>
      <c r="G20" t="s">
        <v>65</v>
      </c>
      <c r="H20">
        <v>0</v>
      </c>
      <c r="I20">
        <v>3</v>
      </c>
      <c r="J20" t="s">
        <v>47</v>
      </c>
      <c r="K20">
        <v>0</v>
      </c>
      <c r="L20">
        <v>3</v>
      </c>
      <c r="M20" t="s">
        <v>65</v>
      </c>
      <c r="N20">
        <v>0</v>
      </c>
      <c r="O20">
        <v>3</v>
      </c>
      <c r="P20" t="s">
        <v>47</v>
      </c>
      <c r="Q20">
        <v>-3</v>
      </c>
      <c r="R20">
        <v>3</v>
      </c>
      <c r="S20" t="s">
        <v>47</v>
      </c>
      <c r="T20">
        <v>-10</v>
      </c>
      <c r="U20">
        <v>3</v>
      </c>
      <c r="V20" t="s">
        <v>47</v>
      </c>
      <c r="W20">
        <v>6</v>
      </c>
      <c r="X20">
        <v>3</v>
      </c>
      <c r="Y20" t="s">
        <v>47</v>
      </c>
      <c r="Z20">
        <v>5</v>
      </c>
      <c r="AA20">
        <v>3</v>
      </c>
      <c r="AB20" t="s">
        <v>47</v>
      </c>
      <c r="AC20">
        <v>1</v>
      </c>
      <c r="AD20">
        <v>3</v>
      </c>
      <c r="AE20" t="s">
        <v>47</v>
      </c>
      <c r="AF20">
        <v>27</v>
      </c>
      <c r="AG20">
        <v>3</v>
      </c>
      <c r="AH20" t="s">
        <v>47</v>
      </c>
      <c r="AI20">
        <v>-8</v>
      </c>
      <c r="AJ20">
        <v>3</v>
      </c>
      <c r="AK20" t="s">
        <v>47</v>
      </c>
      <c r="AL20">
        <v>8</v>
      </c>
      <c r="AM20">
        <v>3</v>
      </c>
      <c r="AN20" t="s">
        <v>47</v>
      </c>
      <c r="AO20">
        <v>3</v>
      </c>
      <c r="AP20">
        <v>3</v>
      </c>
      <c r="AQ20" t="s">
        <v>47</v>
      </c>
      <c r="AR20">
        <v>9</v>
      </c>
      <c r="AS20">
        <v>3</v>
      </c>
      <c r="AT20" t="s">
        <v>47</v>
      </c>
      <c r="AU20">
        <v>9</v>
      </c>
      <c r="AV20">
        <v>3</v>
      </c>
      <c r="AW20" t="s">
        <v>47</v>
      </c>
      <c r="AX20">
        <v>9</v>
      </c>
      <c r="AY20">
        <v>3</v>
      </c>
      <c r="AZ20" t="s">
        <v>47</v>
      </c>
      <c r="BA20">
        <v>9</v>
      </c>
      <c r="BB20">
        <v>3</v>
      </c>
    </row>
    <row r="21" spans="1:54" x14ac:dyDescent="0.25">
      <c r="A21" t="s">
        <v>77</v>
      </c>
      <c r="B21">
        <v>14</v>
      </c>
      <c r="C21">
        <v>4</v>
      </c>
      <c r="D21" t="s">
        <v>77</v>
      </c>
      <c r="E21">
        <v>25</v>
      </c>
      <c r="F21">
        <v>4</v>
      </c>
      <c r="G21" t="s">
        <v>77</v>
      </c>
      <c r="H21">
        <v>0</v>
      </c>
      <c r="I21">
        <v>4</v>
      </c>
      <c r="J21" t="s">
        <v>77</v>
      </c>
      <c r="K21">
        <v>0</v>
      </c>
      <c r="L21">
        <v>4</v>
      </c>
      <c r="M21" t="s">
        <v>77</v>
      </c>
      <c r="N21">
        <v>0</v>
      </c>
      <c r="O21">
        <v>4</v>
      </c>
      <c r="P21" t="s">
        <v>77</v>
      </c>
      <c r="Q21">
        <v>-3</v>
      </c>
      <c r="R21">
        <v>4</v>
      </c>
      <c r="S21" t="s">
        <v>77</v>
      </c>
      <c r="T21">
        <v>-10</v>
      </c>
      <c r="U21">
        <v>4</v>
      </c>
      <c r="V21" t="s">
        <v>77</v>
      </c>
      <c r="W21">
        <v>6</v>
      </c>
      <c r="X21">
        <v>4</v>
      </c>
      <c r="Y21" t="s">
        <v>77</v>
      </c>
      <c r="Z21">
        <v>5</v>
      </c>
      <c r="AA21">
        <v>4</v>
      </c>
      <c r="AB21" t="s">
        <v>77</v>
      </c>
      <c r="AC21">
        <v>1</v>
      </c>
      <c r="AD21">
        <v>4</v>
      </c>
      <c r="AE21" t="s">
        <v>77</v>
      </c>
      <c r="AF21">
        <v>27</v>
      </c>
      <c r="AG21">
        <v>4</v>
      </c>
      <c r="AH21" t="s">
        <v>77</v>
      </c>
      <c r="AI21">
        <v>-8</v>
      </c>
      <c r="AJ21">
        <v>4</v>
      </c>
      <c r="AK21" t="s">
        <v>77</v>
      </c>
      <c r="AL21">
        <v>8</v>
      </c>
      <c r="AM21">
        <v>4</v>
      </c>
      <c r="AN21" t="s">
        <v>77</v>
      </c>
      <c r="AO21">
        <v>3</v>
      </c>
      <c r="AP21">
        <v>4</v>
      </c>
      <c r="AQ21" t="s">
        <v>77</v>
      </c>
      <c r="AR21">
        <v>9</v>
      </c>
      <c r="AS21">
        <v>4</v>
      </c>
      <c r="AT21" t="s">
        <v>77</v>
      </c>
      <c r="AU21">
        <v>9</v>
      </c>
      <c r="AV21">
        <v>4</v>
      </c>
      <c r="AW21" t="s">
        <v>77</v>
      </c>
      <c r="AX21">
        <v>9</v>
      </c>
      <c r="AY21">
        <v>4</v>
      </c>
      <c r="AZ21" t="s">
        <v>77</v>
      </c>
      <c r="BA21">
        <v>9</v>
      </c>
      <c r="BB21">
        <v>4</v>
      </c>
    </row>
    <row r="22" spans="1:54" x14ac:dyDescent="0.25">
      <c r="A22" t="s">
        <v>106</v>
      </c>
      <c r="B22">
        <v>23</v>
      </c>
      <c r="C22">
        <v>1</v>
      </c>
      <c r="D22" t="s">
        <v>106</v>
      </c>
      <c r="E22">
        <v>-5</v>
      </c>
      <c r="F22">
        <v>1</v>
      </c>
      <c r="G22" t="s">
        <v>106</v>
      </c>
      <c r="H22">
        <v>-5</v>
      </c>
      <c r="I22">
        <v>1</v>
      </c>
      <c r="J22" t="s">
        <v>106</v>
      </c>
      <c r="K22">
        <v>0</v>
      </c>
      <c r="L22">
        <v>1</v>
      </c>
      <c r="M22" t="s">
        <v>106</v>
      </c>
      <c r="N22">
        <v>-4</v>
      </c>
      <c r="O22">
        <v>1</v>
      </c>
      <c r="P22" t="s">
        <v>70</v>
      </c>
      <c r="Q22">
        <v>-6</v>
      </c>
      <c r="R22">
        <v>1</v>
      </c>
      <c r="S22" t="s">
        <v>70</v>
      </c>
      <c r="T22">
        <v>-10</v>
      </c>
      <c r="U22">
        <v>1</v>
      </c>
      <c r="V22" t="s">
        <v>70</v>
      </c>
      <c r="W22">
        <v>3</v>
      </c>
      <c r="X22">
        <v>1</v>
      </c>
      <c r="Y22" t="s">
        <v>70</v>
      </c>
      <c r="Z22">
        <v>1</v>
      </c>
      <c r="AA22">
        <v>1</v>
      </c>
      <c r="AB22" t="s">
        <v>106</v>
      </c>
      <c r="AC22">
        <v>-17</v>
      </c>
      <c r="AD22">
        <v>1</v>
      </c>
      <c r="AE22" t="s">
        <v>106</v>
      </c>
      <c r="AF22">
        <v>-16</v>
      </c>
      <c r="AG22">
        <v>1</v>
      </c>
      <c r="AH22" t="s">
        <v>106</v>
      </c>
      <c r="AI22">
        <v>-4</v>
      </c>
      <c r="AJ22">
        <v>1</v>
      </c>
      <c r="AK22" t="s">
        <v>106</v>
      </c>
      <c r="AL22">
        <v>12</v>
      </c>
      <c r="AM22">
        <v>1</v>
      </c>
      <c r="AN22" t="s">
        <v>106</v>
      </c>
      <c r="AO22">
        <v>3</v>
      </c>
      <c r="AP22">
        <v>1</v>
      </c>
      <c r="AQ22" t="s">
        <v>106</v>
      </c>
      <c r="AR22">
        <v>5</v>
      </c>
      <c r="AS22">
        <v>1</v>
      </c>
      <c r="AT22" t="s">
        <v>106</v>
      </c>
      <c r="AU22">
        <v>5</v>
      </c>
      <c r="AV22">
        <v>1</v>
      </c>
      <c r="AW22" t="s">
        <v>106</v>
      </c>
      <c r="AX22">
        <v>5</v>
      </c>
      <c r="AY22">
        <v>1</v>
      </c>
      <c r="AZ22" t="s">
        <v>106</v>
      </c>
      <c r="BA22">
        <v>5</v>
      </c>
      <c r="BB22">
        <v>1</v>
      </c>
    </row>
    <row r="23" spans="1:54" x14ac:dyDescent="0.25">
      <c r="A23" t="s">
        <v>97</v>
      </c>
      <c r="B23">
        <v>23</v>
      </c>
      <c r="C23">
        <v>2</v>
      </c>
      <c r="D23" t="s">
        <v>24</v>
      </c>
      <c r="E23">
        <v>-5</v>
      </c>
      <c r="F23">
        <v>2</v>
      </c>
      <c r="G23" t="s">
        <v>24</v>
      </c>
      <c r="H23">
        <v>-5</v>
      </c>
      <c r="I23">
        <v>2</v>
      </c>
      <c r="J23" t="s">
        <v>24</v>
      </c>
      <c r="K23">
        <v>0</v>
      </c>
      <c r="L23">
        <v>2</v>
      </c>
      <c r="M23" t="s">
        <v>119</v>
      </c>
      <c r="N23">
        <v>-4</v>
      </c>
      <c r="O23">
        <v>2</v>
      </c>
      <c r="P23" t="s">
        <v>119</v>
      </c>
      <c r="Q23">
        <v>-6</v>
      </c>
      <c r="R23">
        <v>2</v>
      </c>
      <c r="S23" t="s">
        <v>106</v>
      </c>
      <c r="T23">
        <v>-10</v>
      </c>
      <c r="U23">
        <v>2</v>
      </c>
      <c r="V23" t="s">
        <v>106</v>
      </c>
      <c r="W23">
        <v>3</v>
      </c>
      <c r="X23">
        <v>2</v>
      </c>
      <c r="Y23" t="s">
        <v>106</v>
      </c>
      <c r="Z23">
        <v>1</v>
      </c>
      <c r="AA23">
        <v>2</v>
      </c>
      <c r="AB23" t="s">
        <v>118</v>
      </c>
      <c r="AC23">
        <v>-17</v>
      </c>
      <c r="AD23">
        <v>2</v>
      </c>
      <c r="AE23" t="s">
        <v>118</v>
      </c>
      <c r="AF23">
        <v>-16</v>
      </c>
      <c r="AG23">
        <v>2</v>
      </c>
      <c r="AH23" t="s">
        <v>129</v>
      </c>
      <c r="AI23">
        <v>-4</v>
      </c>
      <c r="AJ23">
        <v>2</v>
      </c>
      <c r="AK23" t="s">
        <v>129</v>
      </c>
      <c r="AL23">
        <v>12</v>
      </c>
      <c r="AM23">
        <v>2</v>
      </c>
      <c r="AN23" t="s">
        <v>28</v>
      </c>
      <c r="AO23">
        <v>3</v>
      </c>
      <c r="AP23">
        <v>2</v>
      </c>
      <c r="AQ23" t="s">
        <v>28</v>
      </c>
      <c r="AR23">
        <v>5</v>
      </c>
      <c r="AS23">
        <v>2</v>
      </c>
      <c r="AT23" t="s">
        <v>28</v>
      </c>
      <c r="AU23">
        <v>5</v>
      </c>
      <c r="AV23">
        <v>2</v>
      </c>
      <c r="AW23" t="s">
        <v>28</v>
      </c>
      <c r="AX23">
        <v>5</v>
      </c>
      <c r="AY23">
        <v>2</v>
      </c>
      <c r="AZ23" t="s">
        <v>28</v>
      </c>
      <c r="BA23">
        <v>5</v>
      </c>
      <c r="BB23">
        <v>2</v>
      </c>
    </row>
    <row r="24" spans="1:54" x14ac:dyDescent="0.25">
      <c r="A24" t="s">
        <v>118</v>
      </c>
      <c r="B24">
        <v>23</v>
      </c>
      <c r="C24">
        <v>3</v>
      </c>
      <c r="D24" t="s">
        <v>118</v>
      </c>
      <c r="E24">
        <v>-5</v>
      </c>
      <c r="F24">
        <v>3</v>
      </c>
      <c r="G24" t="s">
        <v>118</v>
      </c>
      <c r="H24">
        <v>-5</v>
      </c>
      <c r="I24">
        <v>3</v>
      </c>
      <c r="J24" t="s">
        <v>118</v>
      </c>
      <c r="K24">
        <v>0</v>
      </c>
      <c r="L24">
        <v>3</v>
      </c>
      <c r="M24" t="s">
        <v>118</v>
      </c>
      <c r="N24">
        <v>-4</v>
      </c>
      <c r="O24">
        <v>3</v>
      </c>
      <c r="P24" t="s">
        <v>118</v>
      </c>
      <c r="Q24">
        <v>-6</v>
      </c>
      <c r="R24">
        <v>3</v>
      </c>
      <c r="S24" t="s">
        <v>50</v>
      </c>
      <c r="T24">
        <v>-10</v>
      </c>
      <c r="U24">
        <v>3</v>
      </c>
      <c r="V24" t="s">
        <v>119</v>
      </c>
      <c r="W24">
        <v>3</v>
      </c>
      <c r="X24">
        <v>3</v>
      </c>
      <c r="Y24" t="s">
        <v>18</v>
      </c>
      <c r="Z24">
        <v>1</v>
      </c>
      <c r="AA24">
        <v>3</v>
      </c>
      <c r="AB24" t="s">
        <v>18</v>
      </c>
      <c r="AC24">
        <v>-17</v>
      </c>
      <c r="AD24">
        <v>3</v>
      </c>
      <c r="AE24" t="s">
        <v>18</v>
      </c>
      <c r="AF24">
        <v>-16</v>
      </c>
      <c r="AG24">
        <v>3</v>
      </c>
      <c r="AH24" t="s">
        <v>28</v>
      </c>
      <c r="AI24">
        <v>-4</v>
      </c>
      <c r="AJ24">
        <v>3</v>
      </c>
      <c r="AK24" t="s">
        <v>28</v>
      </c>
      <c r="AL24">
        <v>12</v>
      </c>
      <c r="AM24">
        <v>3</v>
      </c>
      <c r="AN24" t="s">
        <v>45</v>
      </c>
      <c r="AO24">
        <v>3</v>
      </c>
      <c r="AP24">
        <v>3</v>
      </c>
      <c r="AQ24" t="s">
        <v>45</v>
      </c>
      <c r="AR24">
        <v>5</v>
      </c>
      <c r="AS24">
        <v>3</v>
      </c>
      <c r="AT24" t="s">
        <v>45</v>
      </c>
      <c r="AU24">
        <v>5</v>
      </c>
      <c r="AV24">
        <v>3</v>
      </c>
      <c r="AW24" t="s">
        <v>45</v>
      </c>
      <c r="AX24">
        <v>5</v>
      </c>
      <c r="AY24">
        <v>3</v>
      </c>
      <c r="AZ24" t="s">
        <v>45</v>
      </c>
      <c r="BA24">
        <v>5</v>
      </c>
      <c r="BB24">
        <v>3</v>
      </c>
    </row>
    <row r="25" spans="1:54" x14ac:dyDescent="0.25">
      <c r="A25" t="s">
        <v>18</v>
      </c>
      <c r="B25">
        <v>23</v>
      </c>
      <c r="C25">
        <v>4</v>
      </c>
      <c r="D25" t="s">
        <v>18</v>
      </c>
      <c r="E25">
        <v>-5</v>
      </c>
      <c r="F25">
        <v>4</v>
      </c>
      <c r="G25" t="s">
        <v>18</v>
      </c>
      <c r="H25">
        <v>-5</v>
      </c>
      <c r="I25">
        <v>4</v>
      </c>
      <c r="J25" t="s">
        <v>80</v>
      </c>
      <c r="K25">
        <v>0</v>
      </c>
      <c r="L25">
        <v>4</v>
      </c>
      <c r="M25" t="s">
        <v>18</v>
      </c>
      <c r="N25">
        <v>-4</v>
      </c>
      <c r="O25">
        <v>4</v>
      </c>
      <c r="P25" t="s">
        <v>18</v>
      </c>
      <c r="Q25">
        <v>-6</v>
      </c>
      <c r="R25">
        <v>4</v>
      </c>
      <c r="S25" t="s">
        <v>18</v>
      </c>
      <c r="T25">
        <v>-10</v>
      </c>
      <c r="U25">
        <v>4</v>
      </c>
      <c r="V25" t="s">
        <v>87</v>
      </c>
      <c r="W25">
        <v>3</v>
      </c>
      <c r="X25">
        <v>4</v>
      </c>
      <c r="Y25" t="s">
        <v>63</v>
      </c>
      <c r="Z25">
        <v>1</v>
      </c>
      <c r="AA25">
        <v>4</v>
      </c>
      <c r="AB25" t="s">
        <v>63</v>
      </c>
      <c r="AC25">
        <v>-17</v>
      </c>
      <c r="AD25">
        <v>4</v>
      </c>
      <c r="AE25" t="s">
        <v>63</v>
      </c>
      <c r="AF25">
        <v>-16</v>
      </c>
      <c r="AG25">
        <v>4</v>
      </c>
      <c r="AH25" t="s">
        <v>63</v>
      </c>
      <c r="AI25">
        <v>-4</v>
      </c>
      <c r="AJ25">
        <v>4</v>
      </c>
      <c r="AK25" t="s">
        <v>63</v>
      </c>
      <c r="AL25">
        <v>12</v>
      </c>
      <c r="AM25">
        <v>4</v>
      </c>
      <c r="AN25" t="s">
        <v>63</v>
      </c>
      <c r="AO25">
        <v>3</v>
      </c>
      <c r="AP25">
        <v>4</v>
      </c>
      <c r="AQ25" t="s">
        <v>63</v>
      </c>
      <c r="AR25">
        <v>5</v>
      </c>
      <c r="AS25">
        <v>4</v>
      </c>
      <c r="AT25" t="s">
        <v>63</v>
      </c>
      <c r="AU25">
        <v>5</v>
      </c>
      <c r="AV25">
        <v>4</v>
      </c>
      <c r="AW25" t="s">
        <v>63</v>
      </c>
      <c r="AX25">
        <v>5</v>
      </c>
      <c r="AY25">
        <v>4</v>
      </c>
      <c r="AZ25" t="s">
        <v>63</v>
      </c>
      <c r="BA25">
        <v>5</v>
      </c>
      <c r="BB25">
        <v>4</v>
      </c>
    </row>
    <row r="26" spans="1:54" x14ac:dyDescent="0.25">
      <c r="A26" t="s">
        <v>70</v>
      </c>
      <c r="B26">
        <v>3</v>
      </c>
      <c r="C26">
        <v>1</v>
      </c>
      <c r="D26" t="s">
        <v>70</v>
      </c>
      <c r="E26">
        <v>4</v>
      </c>
      <c r="F26">
        <v>1</v>
      </c>
      <c r="G26" t="s">
        <v>70</v>
      </c>
      <c r="H26">
        <v>-1</v>
      </c>
      <c r="I26">
        <v>1</v>
      </c>
      <c r="J26" t="s">
        <v>70</v>
      </c>
      <c r="K26">
        <v>-17</v>
      </c>
      <c r="L26">
        <v>1</v>
      </c>
      <c r="M26" t="s">
        <v>100</v>
      </c>
      <c r="N26">
        <v>23</v>
      </c>
      <c r="O26">
        <v>1</v>
      </c>
      <c r="P26" t="s">
        <v>100</v>
      </c>
      <c r="Q26">
        <v>4</v>
      </c>
      <c r="R26">
        <v>1</v>
      </c>
      <c r="S26" t="s">
        <v>100</v>
      </c>
      <c r="T26">
        <v>-11</v>
      </c>
      <c r="U26">
        <v>1</v>
      </c>
      <c r="V26" t="s">
        <v>100</v>
      </c>
      <c r="W26">
        <v>18</v>
      </c>
      <c r="X26">
        <v>1</v>
      </c>
      <c r="Y26" t="s">
        <v>100</v>
      </c>
      <c r="Z26">
        <v>7</v>
      </c>
      <c r="AA26">
        <v>1</v>
      </c>
      <c r="AB26" t="s">
        <v>100</v>
      </c>
      <c r="AC26">
        <v>26</v>
      </c>
      <c r="AD26">
        <v>1</v>
      </c>
      <c r="AE26" t="s">
        <v>100</v>
      </c>
      <c r="AF26">
        <v>11</v>
      </c>
      <c r="AG26">
        <v>1</v>
      </c>
      <c r="AH26" t="s">
        <v>100</v>
      </c>
      <c r="AI26">
        <v>1</v>
      </c>
      <c r="AJ26">
        <v>1</v>
      </c>
      <c r="AK26" t="s">
        <v>100</v>
      </c>
      <c r="AL26">
        <v>10</v>
      </c>
      <c r="AM26">
        <v>1</v>
      </c>
      <c r="AN26" t="s">
        <v>100</v>
      </c>
      <c r="AO26">
        <v>9</v>
      </c>
      <c r="AP26">
        <v>1</v>
      </c>
      <c r="AQ26" t="s">
        <v>100</v>
      </c>
      <c r="AR26">
        <v>15</v>
      </c>
      <c r="AS26">
        <v>1</v>
      </c>
      <c r="AT26" t="s">
        <v>100</v>
      </c>
      <c r="AU26">
        <v>15</v>
      </c>
      <c r="AV26">
        <v>1</v>
      </c>
      <c r="AW26" t="s">
        <v>100</v>
      </c>
      <c r="AX26">
        <v>15</v>
      </c>
      <c r="AY26">
        <v>1</v>
      </c>
      <c r="AZ26" t="s">
        <v>100</v>
      </c>
      <c r="BA26">
        <v>15</v>
      </c>
      <c r="BB26">
        <v>1</v>
      </c>
    </row>
    <row r="27" spans="1:54" x14ac:dyDescent="0.25">
      <c r="A27" t="s">
        <v>24</v>
      </c>
      <c r="B27">
        <v>3</v>
      </c>
      <c r="C27">
        <v>2</v>
      </c>
      <c r="D27" t="s">
        <v>97</v>
      </c>
      <c r="E27">
        <v>4</v>
      </c>
      <c r="F27">
        <v>2</v>
      </c>
      <c r="G27" t="s">
        <v>97</v>
      </c>
      <c r="H27">
        <v>-1</v>
      </c>
      <c r="I27">
        <v>2</v>
      </c>
      <c r="J27" t="s">
        <v>97</v>
      </c>
      <c r="K27">
        <v>-17</v>
      </c>
      <c r="L27">
        <v>2</v>
      </c>
      <c r="M27" t="s">
        <v>97</v>
      </c>
      <c r="N27">
        <v>23</v>
      </c>
      <c r="O27">
        <v>2</v>
      </c>
      <c r="P27" t="s">
        <v>97</v>
      </c>
      <c r="Q27">
        <v>4</v>
      </c>
      <c r="R27">
        <v>2</v>
      </c>
      <c r="S27" t="s">
        <v>97</v>
      </c>
      <c r="T27">
        <v>-11</v>
      </c>
      <c r="U27">
        <v>2</v>
      </c>
      <c r="V27" t="s">
        <v>97</v>
      </c>
      <c r="W27">
        <v>18</v>
      </c>
      <c r="X27">
        <v>2</v>
      </c>
      <c r="Y27" t="s">
        <v>97</v>
      </c>
      <c r="Z27">
        <v>7</v>
      </c>
      <c r="AA27">
        <v>2</v>
      </c>
      <c r="AB27" t="s">
        <v>97</v>
      </c>
      <c r="AC27">
        <v>26</v>
      </c>
      <c r="AD27">
        <v>2</v>
      </c>
      <c r="AE27" t="s">
        <v>97</v>
      </c>
      <c r="AF27">
        <v>11</v>
      </c>
      <c r="AG27">
        <v>2</v>
      </c>
      <c r="AH27" t="s">
        <v>97</v>
      </c>
      <c r="AI27">
        <v>1</v>
      </c>
      <c r="AJ27">
        <v>2</v>
      </c>
      <c r="AK27" t="s">
        <v>97</v>
      </c>
      <c r="AL27">
        <v>10</v>
      </c>
      <c r="AM27">
        <v>2</v>
      </c>
      <c r="AN27" t="s">
        <v>97</v>
      </c>
      <c r="AO27">
        <v>9</v>
      </c>
      <c r="AP27">
        <v>2</v>
      </c>
      <c r="AQ27" t="s">
        <v>97</v>
      </c>
      <c r="AR27">
        <v>15</v>
      </c>
      <c r="AS27">
        <v>2</v>
      </c>
      <c r="AT27" t="s">
        <v>97</v>
      </c>
      <c r="AU27">
        <v>15</v>
      </c>
      <c r="AV27">
        <v>2</v>
      </c>
      <c r="AW27" t="s">
        <v>97</v>
      </c>
      <c r="AX27">
        <v>15</v>
      </c>
      <c r="AY27">
        <v>2</v>
      </c>
      <c r="AZ27" t="s">
        <v>97</v>
      </c>
      <c r="BA27">
        <v>15</v>
      </c>
      <c r="BB27">
        <v>2</v>
      </c>
    </row>
    <row r="28" spans="1:54" x14ac:dyDescent="0.25">
      <c r="A28" t="s">
        <v>80</v>
      </c>
      <c r="B28">
        <v>3</v>
      </c>
      <c r="C28">
        <v>3</v>
      </c>
      <c r="D28" t="s">
        <v>80</v>
      </c>
      <c r="E28">
        <v>4</v>
      </c>
      <c r="F28">
        <v>3</v>
      </c>
      <c r="G28" t="s">
        <v>80</v>
      </c>
      <c r="H28">
        <v>-1</v>
      </c>
      <c r="I28">
        <v>3</v>
      </c>
      <c r="J28" t="s">
        <v>58</v>
      </c>
      <c r="K28">
        <v>-17</v>
      </c>
      <c r="L28">
        <v>3</v>
      </c>
      <c r="M28" t="s">
        <v>85</v>
      </c>
      <c r="N28">
        <v>23</v>
      </c>
      <c r="O28">
        <v>3</v>
      </c>
      <c r="P28" t="s">
        <v>203</v>
      </c>
      <c r="Q28">
        <v>4</v>
      </c>
      <c r="R28">
        <v>3</v>
      </c>
      <c r="S28" t="s">
        <v>119</v>
      </c>
      <c r="T28">
        <v>-11</v>
      </c>
      <c r="U28">
        <v>3</v>
      </c>
      <c r="V28" t="s">
        <v>203</v>
      </c>
      <c r="W28">
        <v>18</v>
      </c>
      <c r="X28">
        <v>3</v>
      </c>
      <c r="Y28" t="s">
        <v>119</v>
      </c>
      <c r="Z28">
        <v>7</v>
      </c>
      <c r="AA28">
        <v>3</v>
      </c>
      <c r="AB28" t="s">
        <v>119</v>
      </c>
      <c r="AC28">
        <v>26</v>
      </c>
      <c r="AD28">
        <v>3</v>
      </c>
      <c r="AE28" t="s">
        <v>119</v>
      </c>
      <c r="AF28">
        <v>11</v>
      </c>
      <c r="AG28">
        <v>3</v>
      </c>
      <c r="AH28" t="s">
        <v>119</v>
      </c>
      <c r="AI28">
        <v>1</v>
      </c>
      <c r="AJ28">
        <v>3</v>
      </c>
      <c r="AK28" t="s">
        <v>119</v>
      </c>
      <c r="AL28">
        <v>10</v>
      </c>
      <c r="AM28">
        <v>3</v>
      </c>
      <c r="AN28" t="s">
        <v>119</v>
      </c>
      <c r="AO28">
        <v>9</v>
      </c>
      <c r="AP28">
        <v>3</v>
      </c>
      <c r="AQ28" t="s">
        <v>119</v>
      </c>
      <c r="AR28">
        <v>15</v>
      </c>
      <c r="AS28">
        <v>3</v>
      </c>
      <c r="AT28" t="s">
        <v>119</v>
      </c>
      <c r="AU28">
        <v>15</v>
      </c>
      <c r="AV28">
        <v>3</v>
      </c>
      <c r="AW28" t="s">
        <v>119</v>
      </c>
      <c r="AX28">
        <v>15</v>
      </c>
      <c r="AY28">
        <v>3</v>
      </c>
      <c r="AZ28" t="s">
        <v>119</v>
      </c>
      <c r="BA28">
        <v>15</v>
      </c>
      <c r="BB28">
        <v>3</v>
      </c>
    </row>
    <row r="29" spans="1:54" x14ac:dyDescent="0.25">
      <c r="A29" t="s">
        <v>85</v>
      </c>
      <c r="B29">
        <v>3</v>
      </c>
      <c r="C29">
        <v>4</v>
      </c>
      <c r="D29" t="s">
        <v>85</v>
      </c>
      <c r="E29">
        <v>4</v>
      </c>
      <c r="F29">
        <v>4</v>
      </c>
      <c r="G29" t="s">
        <v>85</v>
      </c>
      <c r="H29">
        <v>-1</v>
      </c>
      <c r="I29">
        <v>4</v>
      </c>
      <c r="J29" t="s">
        <v>85</v>
      </c>
      <c r="K29">
        <v>-17</v>
      </c>
      <c r="L29">
        <v>4</v>
      </c>
      <c r="M29" t="s">
        <v>12</v>
      </c>
      <c r="N29">
        <v>23</v>
      </c>
      <c r="O29">
        <v>4</v>
      </c>
      <c r="P29" t="s">
        <v>85</v>
      </c>
      <c r="Q29">
        <v>4</v>
      </c>
      <c r="R29">
        <v>4</v>
      </c>
      <c r="S29" t="s">
        <v>85</v>
      </c>
      <c r="T29">
        <v>-11</v>
      </c>
      <c r="U29">
        <v>4</v>
      </c>
      <c r="V29" t="s">
        <v>85</v>
      </c>
      <c r="W29">
        <v>18</v>
      </c>
      <c r="X29">
        <v>4</v>
      </c>
      <c r="Y29" t="s">
        <v>85</v>
      </c>
      <c r="Z29">
        <v>7</v>
      </c>
      <c r="AA29">
        <v>4</v>
      </c>
      <c r="AB29" t="s">
        <v>85</v>
      </c>
      <c r="AC29">
        <v>26</v>
      </c>
      <c r="AD29">
        <v>4</v>
      </c>
      <c r="AE29" t="s">
        <v>85</v>
      </c>
      <c r="AF29">
        <v>11</v>
      </c>
      <c r="AG29">
        <v>4</v>
      </c>
      <c r="AH29" t="s">
        <v>45</v>
      </c>
      <c r="AI29">
        <v>1</v>
      </c>
      <c r="AJ29">
        <v>4</v>
      </c>
      <c r="AK29" t="s">
        <v>85</v>
      </c>
      <c r="AL29">
        <v>10</v>
      </c>
      <c r="AM29">
        <v>4</v>
      </c>
      <c r="AN29" t="s">
        <v>85</v>
      </c>
      <c r="AO29">
        <v>9</v>
      </c>
      <c r="AP29">
        <v>4</v>
      </c>
      <c r="AQ29" t="s">
        <v>85</v>
      </c>
      <c r="AR29">
        <v>15</v>
      </c>
      <c r="AS29">
        <v>4</v>
      </c>
      <c r="AT29" t="s">
        <v>85</v>
      </c>
      <c r="AU29">
        <v>15</v>
      </c>
      <c r="AV29">
        <v>4</v>
      </c>
      <c r="AW29" t="s">
        <v>85</v>
      </c>
      <c r="AX29">
        <v>15</v>
      </c>
      <c r="AY29">
        <v>4</v>
      </c>
      <c r="AZ29" t="s">
        <v>85</v>
      </c>
      <c r="BA29">
        <v>15</v>
      </c>
      <c r="BB29">
        <v>4</v>
      </c>
    </row>
    <row r="30" spans="1:54" x14ac:dyDescent="0.25">
      <c r="A30" t="s">
        <v>100</v>
      </c>
      <c r="B30">
        <v>-4</v>
      </c>
      <c r="C30">
        <v>1</v>
      </c>
      <c r="D30" t="s">
        <v>100</v>
      </c>
      <c r="E30">
        <v>-19</v>
      </c>
      <c r="F30">
        <v>1</v>
      </c>
      <c r="G30" t="s">
        <v>50</v>
      </c>
      <c r="H30">
        <v>17</v>
      </c>
      <c r="I30">
        <v>1</v>
      </c>
      <c r="J30" t="s">
        <v>50</v>
      </c>
      <c r="K30">
        <v>11</v>
      </c>
      <c r="L30">
        <v>1</v>
      </c>
      <c r="M30" t="s">
        <v>24</v>
      </c>
      <c r="N30">
        <v>16</v>
      </c>
      <c r="O30">
        <v>1</v>
      </c>
      <c r="P30" t="s">
        <v>24</v>
      </c>
      <c r="Q30">
        <v>-2</v>
      </c>
      <c r="R30">
        <v>1</v>
      </c>
      <c r="S30" t="s">
        <v>24</v>
      </c>
      <c r="T30">
        <v>2</v>
      </c>
      <c r="U30">
        <v>1</v>
      </c>
      <c r="V30" t="s">
        <v>24</v>
      </c>
      <c r="W30">
        <v>-2</v>
      </c>
      <c r="X30">
        <v>1</v>
      </c>
      <c r="Y30" t="s">
        <v>24</v>
      </c>
      <c r="Z30">
        <v>11</v>
      </c>
      <c r="AA30">
        <v>1</v>
      </c>
      <c r="AB30" t="s">
        <v>24</v>
      </c>
      <c r="AC30">
        <v>8</v>
      </c>
      <c r="AD30">
        <v>1</v>
      </c>
      <c r="AE30" t="s">
        <v>24</v>
      </c>
      <c r="AF30">
        <v>0</v>
      </c>
      <c r="AG30">
        <v>1</v>
      </c>
      <c r="AH30" t="s">
        <v>24</v>
      </c>
      <c r="AI30">
        <v>2</v>
      </c>
      <c r="AJ30">
        <v>1</v>
      </c>
      <c r="AK30" t="s">
        <v>24</v>
      </c>
      <c r="AL30">
        <v>10</v>
      </c>
      <c r="AM30">
        <v>1</v>
      </c>
      <c r="AN30" t="s">
        <v>24</v>
      </c>
      <c r="AO30">
        <v>13</v>
      </c>
      <c r="AP30">
        <v>1</v>
      </c>
      <c r="AQ30" t="s">
        <v>24</v>
      </c>
      <c r="AR30">
        <v>2</v>
      </c>
      <c r="AS30">
        <v>1</v>
      </c>
      <c r="AT30" t="s">
        <v>24</v>
      </c>
      <c r="AU30">
        <v>2</v>
      </c>
      <c r="AV30">
        <v>1</v>
      </c>
      <c r="AW30" t="s">
        <v>24</v>
      </c>
      <c r="AX30">
        <v>2</v>
      </c>
      <c r="AY30">
        <v>1</v>
      </c>
      <c r="AZ30" t="s">
        <v>24</v>
      </c>
      <c r="BA30">
        <v>2</v>
      </c>
      <c r="BB30">
        <v>1</v>
      </c>
    </row>
    <row r="31" spans="1:54" x14ac:dyDescent="0.25">
      <c r="A31" t="s">
        <v>119</v>
      </c>
      <c r="B31">
        <v>-4</v>
      </c>
      <c r="C31">
        <v>2</v>
      </c>
      <c r="D31" t="s">
        <v>50</v>
      </c>
      <c r="E31">
        <v>-19</v>
      </c>
      <c r="F31">
        <v>2</v>
      </c>
      <c r="G31" t="s">
        <v>119</v>
      </c>
      <c r="H31">
        <v>17</v>
      </c>
      <c r="I31">
        <v>2</v>
      </c>
      <c r="J31" t="s">
        <v>74</v>
      </c>
      <c r="K31">
        <v>11</v>
      </c>
      <c r="L31">
        <v>2</v>
      </c>
      <c r="M31" t="s">
        <v>74</v>
      </c>
      <c r="N31">
        <v>16</v>
      </c>
      <c r="O31">
        <v>2</v>
      </c>
      <c r="P31" t="s">
        <v>74</v>
      </c>
      <c r="Q31">
        <v>-2</v>
      </c>
      <c r="R31">
        <v>2</v>
      </c>
      <c r="S31" t="s">
        <v>74</v>
      </c>
      <c r="T31">
        <v>2</v>
      </c>
      <c r="U31">
        <v>2</v>
      </c>
      <c r="V31" t="s">
        <v>74</v>
      </c>
      <c r="W31">
        <v>-2</v>
      </c>
      <c r="X31">
        <v>2</v>
      </c>
      <c r="Y31" t="s">
        <v>74</v>
      </c>
      <c r="Z31">
        <v>11</v>
      </c>
      <c r="AA31">
        <v>2</v>
      </c>
      <c r="AB31" t="s">
        <v>74</v>
      </c>
      <c r="AC31">
        <v>8</v>
      </c>
      <c r="AD31">
        <v>2</v>
      </c>
      <c r="AE31" t="s">
        <v>74</v>
      </c>
      <c r="AF31">
        <v>0</v>
      </c>
      <c r="AG31">
        <v>2</v>
      </c>
      <c r="AH31" t="s">
        <v>74</v>
      </c>
      <c r="AI31">
        <v>2</v>
      </c>
      <c r="AJ31">
        <v>2</v>
      </c>
      <c r="AK31" t="s">
        <v>74</v>
      </c>
      <c r="AL31">
        <v>10</v>
      </c>
      <c r="AM31">
        <v>2</v>
      </c>
      <c r="AN31" t="s">
        <v>74</v>
      </c>
      <c r="AO31">
        <v>13</v>
      </c>
      <c r="AP31">
        <v>2</v>
      </c>
      <c r="AQ31" t="s">
        <v>129</v>
      </c>
      <c r="AR31">
        <v>2</v>
      </c>
      <c r="AS31">
        <v>2</v>
      </c>
      <c r="AT31" t="s">
        <v>129</v>
      </c>
      <c r="AU31">
        <v>2</v>
      </c>
      <c r="AV31">
        <v>2</v>
      </c>
      <c r="AW31" t="s">
        <v>129</v>
      </c>
      <c r="AX31">
        <v>2</v>
      </c>
      <c r="AY31">
        <v>2</v>
      </c>
      <c r="AZ31" t="s">
        <v>129</v>
      </c>
      <c r="BA31">
        <v>2</v>
      </c>
      <c r="BB31">
        <v>2</v>
      </c>
    </row>
    <row r="32" spans="1:54" x14ac:dyDescent="0.25">
      <c r="A32" t="s">
        <v>50</v>
      </c>
      <c r="B32">
        <v>-4</v>
      </c>
      <c r="C32">
        <v>3</v>
      </c>
      <c r="D32" t="s">
        <v>104</v>
      </c>
      <c r="E32">
        <v>-19</v>
      </c>
      <c r="F32">
        <v>3</v>
      </c>
      <c r="G32" t="s">
        <v>87</v>
      </c>
      <c r="H32">
        <v>17</v>
      </c>
      <c r="I32">
        <v>3</v>
      </c>
      <c r="J32" t="s">
        <v>119</v>
      </c>
      <c r="K32">
        <v>11</v>
      </c>
      <c r="L32">
        <v>3</v>
      </c>
      <c r="M32" t="s">
        <v>80</v>
      </c>
      <c r="N32">
        <v>16</v>
      </c>
      <c r="O32">
        <v>3</v>
      </c>
      <c r="P32" t="s">
        <v>80</v>
      </c>
      <c r="Q32">
        <v>-2</v>
      </c>
      <c r="R32">
        <v>3</v>
      </c>
      <c r="S32" t="s">
        <v>118</v>
      </c>
      <c r="T32">
        <v>2</v>
      </c>
      <c r="U32">
        <v>3</v>
      </c>
      <c r="V32" t="s">
        <v>118</v>
      </c>
      <c r="W32">
        <v>-2</v>
      </c>
      <c r="X32">
        <v>3</v>
      </c>
      <c r="Y32" t="s">
        <v>45</v>
      </c>
      <c r="Z32">
        <v>11</v>
      </c>
      <c r="AA32">
        <v>3</v>
      </c>
      <c r="AB32" t="s">
        <v>45</v>
      </c>
      <c r="AC32">
        <v>8</v>
      </c>
      <c r="AD32">
        <v>3</v>
      </c>
      <c r="AE32" t="s">
        <v>45</v>
      </c>
      <c r="AF32">
        <v>0</v>
      </c>
      <c r="AG32">
        <v>3</v>
      </c>
      <c r="AH32" t="s">
        <v>118</v>
      </c>
      <c r="AI32">
        <v>2</v>
      </c>
      <c r="AJ32">
        <v>3</v>
      </c>
      <c r="AK32" t="s">
        <v>118</v>
      </c>
      <c r="AL32">
        <v>10</v>
      </c>
      <c r="AM32">
        <v>3</v>
      </c>
      <c r="AN32" t="s">
        <v>118</v>
      </c>
      <c r="AO32">
        <v>13</v>
      </c>
      <c r="AP32">
        <v>3</v>
      </c>
      <c r="AQ32" t="s">
        <v>74</v>
      </c>
      <c r="AR32">
        <v>2</v>
      </c>
      <c r="AS32">
        <v>3</v>
      </c>
      <c r="AT32" t="s">
        <v>74</v>
      </c>
      <c r="AU32">
        <v>2</v>
      </c>
      <c r="AV32">
        <v>3</v>
      </c>
      <c r="AW32" t="s">
        <v>74</v>
      </c>
      <c r="AX32">
        <v>2</v>
      </c>
      <c r="AY32">
        <v>3</v>
      </c>
      <c r="AZ32" t="s">
        <v>74</v>
      </c>
      <c r="BA32">
        <v>2</v>
      </c>
      <c r="BB32">
        <v>3</v>
      </c>
    </row>
    <row r="33" spans="1:54" x14ac:dyDescent="0.25">
      <c r="A33" t="s">
        <v>104</v>
      </c>
      <c r="B33">
        <v>-4</v>
      </c>
      <c r="C33">
        <v>4</v>
      </c>
      <c r="D33" t="s">
        <v>12</v>
      </c>
      <c r="E33">
        <v>-19</v>
      </c>
      <c r="F33">
        <v>4</v>
      </c>
      <c r="G33" t="s">
        <v>12</v>
      </c>
      <c r="H33">
        <v>17</v>
      </c>
      <c r="I33">
        <v>4</v>
      </c>
      <c r="J33" t="s">
        <v>87</v>
      </c>
      <c r="K33">
        <v>11</v>
      </c>
      <c r="L33">
        <v>4</v>
      </c>
      <c r="M33" t="s">
        <v>87</v>
      </c>
      <c r="N33">
        <v>16</v>
      </c>
      <c r="O33">
        <v>4</v>
      </c>
      <c r="P33" t="s">
        <v>87</v>
      </c>
      <c r="Q33">
        <v>-2</v>
      </c>
      <c r="R33">
        <v>4</v>
      </c>
      <c r="S33" t="s">
        <v>80</v>
      </c>
      <c r="T33">
        <v>2</v>
      </c>
      <c r="U33">
        <v>4</v>
      </c>
      <c r="V33" t="s">
        <v>80</v>
      </c>
      <c r="W33">
        <v>-2</v>
      </c>
      <c r="X33">
        <v>4</v>
      </c>
      <c r="Y33" t="s">
        <v>80</v>
      </c>
      <c r="Z33">
        <v>11</v>
      </c>
      <c r="AA33">
        <v>4</v>
      </c>
      <c r="AB33" t="s">
        <v>80</v>
      </c>
      <c r="AC33">
        <v>8</v>
      </c>
      <c r="AD33">
        <v>4</v>
      </c>
      <c r="AE33" t="s">
        <v>80</v>
      </c>
      <c r="AF33">
        <v>0</v>
      </c>
      <c r="AG33">
        <v>4</v>
      </c>
      <c r="AH33" t="s">
        <v>80</v>
      </c>
      <c r="AI33">
        <v>2</v>
      </c>
      <c r="AJ33">
        <v>4</v>
      </c>
      <c r="AK33" t="s">
        <v>45</v>
      </c>
      <c r="AL33">
        <v>10</v>
      </c>
      <c r="AM33">
        <v>4</v>
      </c>
      <c r="AN33" t="s">
        <v>80</v>
      </c>
      <c r="AO33">
        <v>13</v>
      </c>
      <c r="AP33">
        <v>4</v>
      </c>
      <c r="AQ33" t="s">
        <v>80</v>
      </c>
      <c r="AR33">
        <v>2</v>
      </c>
      <c r="AS33">
        <v>4</v>
      </c>
      <c r="AT33" t="s">
        <v>80</v>
      </c>
      <c r="AU33">
        <v>2</v>
      </c>
      <c r="AV33">
        <v>4</v>
      </c>
      <c r="AW33" t="s">
        <v>80</v>
      </c>
      <c r="AX33">
        <v>2</v>
      </c>
      <c r="AY33">
        <v>4</v>
      </c>
      <c r="AZ33" t="s">
        <v>80</v>
      </c>
      <c r="BA33">
        <v>2</v>
      </c>
      <c r="BB33">
        <v>4</v>
      </c>
    </row>
    <row r="34" spans="1:54" x14ac:dyDescent="0.25">
      <c r="A34" t="s">
        <v>40</v>
      </c>
      <c r="B34">
        <v>-11</v>
      </c>
      <c r="C34">
        <v>1</v>
      </c>
      <c r="D34" t="s">
        <v>40</v>
      </c>
      <c r="E34">
        <v>-1</v>
      </c>
      <c r="F34">
        <v>1</v>
      </c>
      <c r="G34" t="s">
        <v>103</v>
      </c>
      <c r="H34">
        <v>-16</v>
      </c>
      <c r="I34">
        <v>1</v>
      </c>
      <c r="J34" t="s">
        <v>40</v>
      </c>
      <c r="K34">
        <v>-15</v>
      </c>
      <c r="L34">
        <v>1</v>
      </c>
      <c r="M34" t="s">
        <v>42</v>
      </c>
      <c r="N34">
        <v>1</v>
      </c>
      <c r="O34">
        <v>1</v>
      </c>
      <c r="P34" t="s">
        <v>42</v>
      </c>
      <c r="Q34">
        <v>8</v>
      </c>
      <c r="R34">
        <v>1</v>
      </c>
      <c r="S34" t="s">
        <v>42</v>
      </c>
      <c r="T34">
        <v>-15</v>
      </c>
      <c r="U34">
        <v>1</v>
      </c>
      <c r="V34" t="s">
        <v>42</v>
      </c>
      <c r="W34">
        <v>-4</v>
      </c>
      <c r="X34">
        <v>1</v>
      </c>
      <c r="Y34" t="s">
        <v>42</v>
      </c>
      <c r="Z34">
        <v>-6</v>
      </c>
      <c r="AA34">
        <v>1</v>
      </c>
      <c r="AB34" t="s">
        <v>42</v>
      </c>
      <c r="AC34">
        <v>6</v>
      </c>
      <c r="AD34">
        <v>1</v>
      </c>
      <c r="AE34" t="s">
        <v>111</v>
      </c>
      <c r="AF34">
        <v>-28</v>
      </c>
      <c r="AG34">
        <v>1</v>
      </c>
      <c r="AH34" t="s">
        <v>22</v>
      </c>
      <c r="AI34">
        <v>13</v>
      </c>
      <c r="AJ34">
        <v>1</v>
      </c>
      <c r="AK34" t="s">
        <v>103</v>
      </c>
      <c r="AL34">
        <v>1</v>
      </c>
      <c r="AM34">
        <v>1</v>
      </c>
      <c r="AN34" t="s">
        <v>111</v>
      </c>
      <c r="AO34">
        <v>-5</v>
      </c>
      <c r="AP34">
        <v>1</v>
      </c>
      <c r="AQ34" t="s">
        <v>111</v>
      </c>
      <c r="AR34">
        <v>-10</v>
      </c>
      <c r="AS34">
        <v>1</v>
      </c>
      <c r="AT34" t="s">
        <v>111</v>
      </c>
      <c r="AU34">
        <v>-10</v>
      </c>
      <c r="AV34">
        <v>1</v>
      </c>
      <c r="AW34" t="s">
        <v>111</v>
      </c>
      <c r="AX34">
        <v>-10</v>
      </c>
      <c r="AY34">
        <v>1</v>
      </c>
      <c r="AZ34" t="s">
        <v>111</v>
      </c>
      <c r="BA34">
        <v>-10</v>
      </c>
      <c r="BB34">
        <v>1</v>
      </c>
    </row>
    <row r="35" spans="1:54" x14ac:dyDescent="0.25">
      <c r="A35" t="s">
        <v>73</v>
      </c>
      <c r="B35">
        <v>-11</v>
      </c>
      <c r="C35">
        <v>2</v>
      </c>
      <c r="D35" t="s">
        <v>103</v>
      </c>
      <c r="E35">
        <v>-1</v>
      </c>
      <c r="F35">
        <v>2</v>
      </c>
      <c r="G35" t="s">
        <v>68</v>
      </c>
      <c r="H35">
        <v>-16</v>
      </c>
      <c r="I35">
        <v>2</v>
      </c>
      <c r="J35" t="s">
        <v>103</v>
      </c>
      <c r="K35">
        <v>-15</v>
      </c>
      <c r="L35">
        <v>2</v>
      </c>
      <c r="M35" t="s">
        <v>103</v>
      </c>
      <c r="N35">
        <v>1</v>
      </c>
      <c r="O35">
        <v>2</v>
      </c>
      <c r="P35" t="s">
        <v>73</v>
      </c>
      <c r="Q35">
        <v>8</v>
      </c>
      <c r="R35">
        <v>2</v>
      </c>
      <c r="S35" t="s">
        <v>73</v>
      </c>
      <c r="T35">
        <v>-15</v>
      </c>
      <c r="U35">
        <v>2</v>
      </c>
      <c r="V35" t="s">
        <v>103</v>
      </c>
      <c r="W35">
        <v>-4</v>
      </c>
      <c r="X35">
        <v>2</v>
      </c>
      <c r="Y35" t="s">
        <v>103</v>
      </c>
      <c r="Z35">
        <v>-6</v>
      </c>
      <c r="AA35">
        <v>2</v>
      </c>
      <c r="AB35" t="s">
        <v>103</v>
      </c>
      <c r="AC35">
        <v>6</v>
      </c>
      <c r="AD35">
        <v>2</v>
      </c>
      <c r="AE35" t="s">
        <v>61</v>
      </c>
      <c r="AF35">
        <v>-28</v>
      </c>
      <c r="AG35">
        <v>2</v>
      </c>
      <c r="AH35" t="s">
        <v>41</v>
      </c>
      <c r="AI35">
        <v>13</v>
      </c>
      <c r="AJ35">
        <v>2</v>
      </c>
      <c r="AK35" t="s">
        <v>8</v>
      </c>
      <c r="AL35">
        <v>1</v>
      </c>
      <c r="AM35">
        <v>2</v>
      </c>
      <c r="AN35" t="s">
        <v>61</v>
      </c>
      <c r="AO35">
        <v>-5</v>
      </c>
      <c r="AP35">
        <v>2</v>
      </c>
      <c r="AQ35" t="s">
        <v>61</v>
      </c>
      <c r="AR35">
        <v>-10</v>
      </c>
      <c r="AS35">
        <v>2</v>
      </c>
      <c r="AT35" t="s">
        <v>61</v>
      </c>
      <c r="AU35">
        <v>-10</v>
      </c>
      <c r="AV35">
        <v>2</v>
      </c>
      <c r="AW35" t="s">
        <v>61</v>
      </c>
      <c r="AX35">
        <v>-10</v>
      </c>
      <c r="AY35">
        <v>2</v>
      </c>
      <c r="AZ35" t="s">
        <v>61</v>
      </c>
      <c r="BA35">
        <v>-10</v>
      </c>
      <c r="BB35">
        <v>2</v>
      </c>
    </row>
    <row r="36" spans="1:54" x14ac:dyDescent="0.25">
      <c r="A36" t="s">
        <v>8</v>
      </c>
      <c r="B36">
        <v>-11</v>
      </c>
      <c r="C36">
        <v>3</v>
      </c>
      <c r="D36" t="s">
        <v>82</v>
      </c>
      <c r="E36">
        <v>-1</v>
      </c>
      <c r="F36">
        <v>3</v>
      </c>
      <c r="G36" t="s">
        <v>82</v>
      </c>
      <c r="H36">
        <v>-16</v>
      </c>
      <c r="I36">
        <v>3</v>
      </c>
      <c r="J36" t="s">
        <v>19</v>
      </c>
      <c r="K36">
        <v>-15</v>
      </c>
      <c r="L36">
        <v>3</v>
      </c>
      <c r="M36" t="s">
        <v>53</v>
      </c>
      <c r="N36">
        <v>1</v>
      </c>
      <c r="O36">
        <v>3</v>
      </c>
      <c r="P36" t="s">
        <v>82</v>
      </c>
      <c r="Q36">
        <v>8</v>
      </c>
      <c r="R36">
        <v>3</v>
      </c>
      <c r="S36" t="s">
        <v>82</v>
      </c>
      <c r="T36">
        <v>-15</v>
      </c>
      <c r="U36">
        <v>3</v>
      </c>
      <c r="V36" t="s">
        <v>82</v>
      </c>
      <c r="W36">
        <v>-4</v>
      </c>
      <c r="X36">
        <v>3</v>
      </c>
      <c r="Y36" t="s">
        <v>82</v>
      </c>
      <c r="Z36">
        <v>-6</v>
      </c>
      <c r="AA36">
        <v>3</v>
      </c>
      <c r="AB36" t="s">
        <v>34</v>
      </c>
      <c r="AC36">
        <v>6</v>
      </c>
      <c r="AD36">
        <v>3</v>
      </c>
      <c r="AE36" t="s">
        <v>8</v>
      </c>
      <c r="AF36">
        <v>-28</v>
      </c>
      <c r="AG36">
        <v>3</v>
      </c>
      <c r="AH36" t="s">
        <v>204</v>
      </c>
      <c r="AI36">
        <v>13</v>
      </c>
      <c r="AJ36">
        <v>3</v>
      </c>
      <c r="AK36" t="s">
        <v>61</v>
      </c>
      <c r="AL36">
        <v>1</v>
      </c>
      <c r="AM36">
        <v>3</v>
      </c>
      <c r="AN36" t="s">
        <v>130</v>
      </c>
      <c r="AO36">
        <v>-5</v>
      </c>
      <c r="AP36">
        <v>3</v>
      </c>
      <c r="AQ36" t="s">
        <v>130</v>
      </c>
      <c r="AR36">
        <v>-10</v>
      </c>
      <c r="AS36">
        <v>3</v>
      </c>
      <c r="AT36" t="s">
        <v>130</v>
      </c>
      <c r="AU36">
        <v>-10</v>
      </c>
      <c r="AV36">
        <v>3</v>
      </c>
      <c r="AW36" t="s">
        <v>130</v>
      </c>
      <c r="AX36">
        <v>-10</v>
      </c>
      <c r="AY36">
        <v>3</v>
      </c>
      <c r="AZ36" t="s">
        <v>130</v>
      </c>
      <c r="BA36">
        <v>-10</v>
      </c>
      <c r="BB36">
        <v>3</v>
      </c>
    </row>
    <row r="37" spans="1:54" x14ac:dyDescent="0.25">
      <c r="A37" t="s">
        <v>68</v>
      </c>
      <c r="B37">
        <v>-11</v>
      </c>
      <c r="C37">
        <v>4</v>
      </c>
      <c r="D37" t="s">
        <v>68</v>
      </c>
      <c r="E37">
        <v>-1</v>
      </c>
      <c r="F37">
        <v>4</v>
      </c>
      <c r="G37" t="s">
        <v>74</v>
      </c>
      <c r="H37">
        <v>-16</v>
      </c>
      <c r="I37">
        <v>4</v>
      </c>
      <c r="J37" t="s">
        <v>82</v>
      </c>
      <c r="K37">
        <v>-15</v>
      </c>
      <c r="L37">
        <v>4</v>
      </c>
      <c r="M37" t="s">
        <v>58</v>
      </c>
      <c r="N37">
        <v>1</v>
      </c>
      <c r="O37">
        <v>4</v>
      </c>
      <c r="P37" t="s">
        <v>58</v>
      </c>
      <c r="Q37">
        <v>8</v>
      </c>
      <c r="R37">
        <v>4</v>
      </c>
      <c r="S37" t="s">
        <v>58</v>
      </c>
      <c r="T37">
        <v>-15</v>
      </c>
      <c r="U37">
        <v>4</v>
      </c>
      <c r="V37" t="s">
        <v>58</v>
      </c>
      <c r="W37">
        <v>-4</v>
      </c>
      <c r="X37">
        <v>4</v>
      </c>
      <c r="Y37" t="s">
        <v>58</v>
      </c>
      <c r="Z37">
        <v>-6</v>
      </c>
      <c r="AA37">
        <v>4</v>
      </c>
      <c r="AB37" t="s">
        <v>129</v>
      </c>
      <c r="AC37">
        <v>6</v>
      </c>
      <c r="AD37">
        <v>4</v>
      </c>
      <c r="AE37" t="s">
        <v>90</v>
      </c>
      <c r="AF37">
        <v>-28</v>
      </c>
      <c r="AG37">
        <v>4</v>
      </c>
      <c r="AH37" t="s">
        <v>15</v>
      </c>
      <c r="AI37">
        <v>13</v>
      </c>
      <c r="AJ37">
        <v>4</v>
      </c>
      <c r="AK37" t="s">
        <v>50</v>
      </c>
      <c r="AL37">
        <v>1</v>
      </c>
      <c r="AM37">
        <v>4</v>
      </c>
      <c r="AN37" t="s">
        <v>50</v>
      </c>
      <c r="AO37">
        <v>-5</v>
      </c>
      <c r="AP37">
        <v>4</v>
      </c>
      <c r="AQ37" t="s">
        <v>50</v>
      </c>
      <c r="AR37">
        <v>-10</v>
      </c>
      <c r="AS37">
        <v>4</v>
      </c>
      <c r="AT37" t="s">
        <v>50</v>
      </c>
      <c r="AU37">
        <v>-10</v>
      </c>
      <c r="AV37">
        <v>4</v>
      </c>
      <c r="AW37" t="s">
        <v>50</v>
      </c>
      <c r="AX37">
        <v>-10</v>
      </c>
      <c r="AY37">
        <v>4</v>
      </c>
      <c r="AZ37" t="s">
        <v>50</v>
      </c>
      <c r="BA37">
        <v>-10</v>
      </c>
      <c r="BB37">
        <v>4</v>
      </c>
    </row>
    <row r="38" spans="1:54" x14ac:dyDescent="0.25">
      <c r="A38" t="s">
        <v>111</v>
      </c>
      <c r="B38">
        <v>-7</v>
      </c>
      <c r="C38">
        <v>1</v>
      </c>
      <c r="D38" t="s">
        <v>111</v>
      </c>
      <c r="E38">
        <v>9</v>
      </c>
      <c r="F38">
        <v>1</v>
      </c>
      <c r="G38" t="s">
        <v>111</v>
      </c>
      <c r="H38">
        <v>6</v>
      </c>
      <c r="I38">
        <v>1</v>
      </c>
      <c r="J38" t="s">
        <v>111</v>
      </c>
      <c r="K38">
        <v>-13</v>
      </c>
      <c r="L38">
        <v>1</v>
      </c>
      <c r="M38" t="s">
        <v>111</v>
      </c>
      <c r="N38">
        <v>7</v>
      </c>
      <c r="O38">
        <v>1</v>
      </c>
      <c r="P38" t="s">
        <v>111</v>
      </c>
      <c r="Q38">
        <v>-3</v>
      </c>
      <c r="R38">
        <v>1</v>
      </c>
      <c r="S38" t="s">
        <v>111</v>
      </c>
      <c r="T38">
        <v>-6</v>
      </c>
      <c r="U38">
        <v>1</v>
      </c>
      <c r="V38" t="s">
        <v>40</v>
      </c>
      <c r="W38">
        <v>-3</v>
      </c>
      <c r="X38">
        <v>1</v>
      </c>
      <c r="Y38" t="s">
        <v>73</v>
      </c>
      <c r="Z38">
        <v>-6</v>
      </c>
      <c r="AA38">
        <v>1</v>
      </c>
      <c r="AB38" t="s">
        <v>41</v>
      </c>
      <c r="AC38">
        <v>10</v>
      </c>
      <c r="AD38">
        <v>1</v>
      </c>
      <c r="AE38" t="s">
        <v>22</v>
      </c>
      <c r="AF38">
        <v>2</v>
      </c>
      <c r="AG38">
        <v>1</v>
      </c>
      <c r="AH38" t="s">
        <v>111</v>
      </c>
      <c r="AI38">
        <v>8</v>
      </c>
      <c r="AJ38">
        <v>1</v>
      </c>
      <c r="AK38" t="s">
        <v>40</v>
      </c>
      <c r="AL38">
        <v>-3</v>
      </c>
      <c r="AM38">
        <v>1</v>
      </c>
      <c r="AN38" t="s">
        <v>42</v>
      </c>
      <c r="AO38">
        <v>-16</v>
      </c>
      <c r="AP38">
        <v>1</v>
      </c>
      <c r="AQ38" t="s">
        <v>73</v>
      </c>
      <c r="AR38">
        <v>0</v>
      </c>
      <c r="AS38">
        <v>1</v>
      </c>
      <c r="AT38" t="s">
        <v>73</v>
      </c>
      <c r="AU38">
        <v>0</v>
      </c>
      <c r="AV38">
        <v>1</v>
      </c>
      <c r="AW38" t="s">
        <v>73</v>
      </c>
      <c r="AX38">
        <v>0</v>
      </c>
      <c r="AY38">
        <v>1</v>
      </c>
      <c r="AZ38" t="s">
        <v>73</v>
      </c>
      <c r="BA38">
        <v>0</v>
      </c>
      <c r="BB38">
        <v>1</v>
      </c>
    </row>
    <row r="39" spans="1:54" x14ac:dyDescent="0.25">
      <c r="A39" t="s">
        <v>61</v>
      </c>
      <c r="B39">
        <v>-7</v>
      </c>
      <c r="C39">
        <v>2</v>
      </c>
      <c r="D39" t="s">
        <v>73</v>
      </c>
      <c r="E39">
        <v>9</v>
      </c>
      <c r="F39">
        <v>2</v>
      </c>
      <c r="G39" t="s">
        <v>19</v>
      </c>
      <c r="H39">
        <v>6</v>
      </c>
      <c r="I39">
        <v>2</v>
      </c>
      <c r="J39" t="s">
        <v>205</v>
      </c>
      <c r="K39">
        <v>-13</v>
      </c>
      <c r="L39">
        <v>2</v>
      </c>
      <c r="M39" t="s">
        <v>205</v>
      </c>
      <c r="N39">
        <v>7</v>
      </c>
      <c r="O39">
        <v>2</v>
      </c>
      <c r="P39" t="s">
        <v>41</v>
      </c>
      <c r="Q39">
        <v>-3</v>
      </c>
      <c r="R39">
        <v>2</v>
      </c>
      <c r="S39" t="s">
        <v>22</v>
      </c>
      <c r="T39">
        <v>-6</v>
      </c>
      <c r="U39">
        <v>2</v>
      </c>
      <c r="V39" t="s">
        <v>8</v>
      </c>
      <c r="W39">
        <v>-3</v>
      </c>
      <c r="X39">
        <v>2</v>
      </c>
      <c r="Y39" t="s">
        <v>19</v>
      </c>
      <c r="Z39">
        <v>-6</v>
      </c>
      <c r="AA39">
        <v>2</v>
      </c>
      <c r="AB39" t="s">
        <v>22</v>
      </c>
      <c r="AC39">
        <v>10</v>
      </c>
      <c r="AD39">
        <v>2</v>
      </c>
      <c r="AE39" t="s">
        <v>19</v>
      </c>
      <c r="AF39">
        <v>2</v>
      </c>
      <c r="AG39">
        <v>2</v>
      </c>
      <c r="AH39" t="s">
        <v>8</v>
      </c>
      <c r="AI39">
        <v>8</v>
      </c>
      <c r="AJ39">
        <v>2</v>
      </c>
      <c r="AK39" t="s">
        <v>41</v>
      </c>
      <c r="AL39">
        <v>-3</v>
      </c>
      <c r="AM39">
        <v>2</v>
      </c>
      <c r="AN39" t="s">
        <v>41</v>
      </c>
      <c r="AO39">
        <v>-16</v>
      </c>
      <c r="AP39">
        <v>2</v>
      </c>
      <c r="AQ39" t="s">
        <v>40</v>
      </c>
      <c r="AR39">
        <v>0</v>
      </c>
      <c r="AS39">
        <v>2</v>
      </c>
      <c r="AT39" t="s">
        <v>40</v>
      </c>
      <c r="AU39">
        <v>0</v>
      </c>
      <c r="AV39">
        <v>2</v>
      </c>
      <c r="AW39" t="s">
        <v>40</v>
      </c>
      <c r="AX39">
        <v>0</v>
      </c>
      <c r="AY39">
        <v>2</v>
      </c>
      <c r="AZ39" t="s">
        <v>40</v>
      </c>
      <c r="BA39">
        <v>0</v>
      </c>
      <c r="BB39">
        <v>2</v>
      </c>
    </row>
    <row r="40" spans="1:54" x14ac:dyDescent="0.25">
      <c r="A40" t="s">
        <v>82</v>
      </c>
      <c r="B40">
        <v>-7</v>
      </c>
      <c r="C40">
        <v>3</v>
      </c>
      <c r="D40" t="s">
        <v>61</v>
      </c>
      <c r="E40">
        <v>9</v>
      </c>
      <c r="F40">
        <v>3</v>
      </c>
      <c r="G40" t="s">
        <v>61</v>
      </c>
      <c r="H40">
        <v>6</v>
      </c>
      <c r="I40">
        <v>3</v>
      </c>
      <c r="J40" t="s">
        <v>8</v>
      </c>
      <c r="K40">
        <v>-13</v>
      </c>
      <c r="L40">
        <v>3</v>
      </c>
      <c r="M40" t="s">
        <v>82</v>
      </c>
      <c r="N40">
        <v>7</v>
      </c>
      <c r="O40">
        <v>3</v>
      </c>
      <c r="P40" t="s">
        <v>61</v>
      </c>
      <c r="Q40">
        <v>-3</v>
      </c>
      <c r="R40">
        <v>3</v>
      </c>
      <c r="S40" t="s">
        <v>8</v>
      </c>
      <c r="T40">
        <v>-6</v>
      </c>
      <c r="U40">
        <v>3</v>
      </c>
      <c r="V40" t="s">
        <v>108</v>
      </c>
      <c r="W40">
        <v>-3</v>
      </c>
      <c r="X40">
        <v>3</v>
      </c>
      <c r="Y40" t="s">
        <v>108</v>
      </c>
      <c r="Z40">
        <v>-6</v>
      </c>
      <c r="AA40">
        <v>3</v>
      </c>
      <c r="AB40" t="s">
        <v>61</v>
      </c>
      <c r="AC40">
        <v>10</v>
      </c>
      <c r="AD40">
        <v>3</v>
      </c>
      <c r="AE40" t="s">
        <v>25</v>
      </c>
      <c r="AF40">
        <v>2</v>
      </c>
      <c r="AG40">
        <v>3</v>
      </c>
      <c r="AH40" t="s">
        <v>90</v>
      </c>
      <c r="AI40">
        <v>8</v>
      </c>
      <c r="AJ40">
        <v>3</v>
      </c>
      <c r="AK40" t="s">
        <v>204</v>
      </c>
      <c r="AL40">
        <v>-3</v>
      </c>
      <c r="AM40">
        <v>3</v>
      </c>
      <c r="AN40" t="s">
        <v>204</v>
      </c>
      <c r="AO40">
        <v>-16</v>
      </c>
      <c r="AP40">
        <v>3</v>
      </c>
      <c r="AQ40" t="s">
        <v>90</v>
      </c>
      <c r="AR40">
        <v>0</v>
      </c>
      <c r="AS40">
        <v>3</v>
      </c>
      <c r="AT40" t="s">
        <v>90</v>
      </c>
      <c r="AU40">
        <v>0</v>
      </c>
      <c r="AV40">
        <v>3</v>
      </c>
      <c r="AW40" t="s">
        <v>90</v>
      </c>
      <c r="AX40">
        <v>0</v>
      </c>
      <c r="AY40">
        <v>3</v>
      </c>
      <c r="AZ40" t="s">
        <v>90</v>
      </c>
      <c r="BA40">
        <v>0</v>
      </c>
      <c r="BB40">
        <v>3</v>
      </c>
    </row>
    <row r="41" spans="1:54" x14ac:dyDescent="0.25">
      <c r="A41" t="s">
        <v>15</v>
      </c>
      <c r="B41">
        <v>-7</v>
      </c>
      <c r="C41">
        <v>4</v>
      </c>
      <c r="D41" t="s">
        <v>15</v>
      </c>
      <c r="E41">
        <v>9</v>
      </c>
      <c r="F41">
        <v>4</v>
      </c>
      <c r="G41" t="s">
        <v>58</v>
      </c>
      <c r="H41">
        <v>6</v>
      </c>
      <c r="I41">
        <v>4</v>
      </c>
      <c r="J41" t="s">
        <v>61</v>
      </c>
      <c r="K41">
        <v>-13</v>
      </c>
      <c r="L41">
        <v>4</v>
      </c>
      <c r="M41" t="s">
        <v>61</v>
      </c>
      <c r="N41">
        <v>7</v>
      </c>
      <c r="O41">
        <v>4</v>
      </c>
      <c r="P41" t="s">
        <v>90</v>
      </c>
      <c r="Q41">
        <v>-3</v>
      </c>
      <c r="R41">
        <v>4</v>
      </c>
      <c r="S41" t="s">
        <v>61</v>
      </c>
      <c r="T41">
        <v>-6</v>
      </c>
      <c r="U41">
        <v>4</v>
      </c>
      <c r="V41" t="s">
        <v>204</v>
      </c>
      <c r="W41">
        <v>-3</v>
      </c>
      <c r="X41">
        <v>4</v>
      </c>
      <c r="Y41" t="s">
        <v>204</v>
      </c>
      <c r="Z41">
        <v>-6</v>
      </c>
      <c r="AA41">
        <v>4</v>
      </c>
      <c r="AB41" t="s">
        <v>15</v>
      </c>
      <c r="AC41">
        <v>10</v>
      </c>
      <c r="AD41">
        <v>4</v>
      </c>
      <c r="AE41" t="s">
        <v>15</v>
      </c>
      <c r="AF41">
        <v>2</v>
      </c>
      <c r="AG41">
        <v>4</v>
      </c>
      <c r="AH41" t="s">
        <v>34</v>
      </c>
      <c r="AI41">
        <v>8</v>
      </c>
      <c r="AJ41">
        <v>4</v>
      </c>
      <c r="AK41" t="s">
        <v>15</v>
      </c>
      <c r="AL41">
        <v>-3</v>
      </c>
      <c r="AM41">
        <v>4</v>
      </c>
      <c r="AN41" t="s">
        <v>15</v>
      </c>
      <c r="AO41">
        <v>-16</v>
      </c>
      <c r="AP41">
        <v>4</v>
      </c>
      <c r="AQ41" t="s">
        <v>34</v>
      </c>
      <c r="AR41">
        <v>0</v>
      </c>
      <c r="AS41">
        <v>4</v>
      </c>
      <c r="AT41" t="s">
        <v>34</v>
      </c>
      <c r="AU41">
        <v>0</v>
      </c>
      <c r="AV41">
        <v>4</v>
      </c>
      <c r="AW41" t="s">
        <v>34</v>
      </c>
      <c r="AX41">
        <v>0</v>
      </c>
      <c r="AY41">
        <v>4</v>
      </c>
      <c r="AZ41" t="s">
        <v>34</v>
      </c>
      <c r="BA41">
        <v>0</v>
      </c>
      <c r="BB41">
        <v>4</v>
      </c>
    </row>
    <row r="42" spans="1:54" x14ac:dyDescent="0.25">
      <c r="A42" t="s">
        <v>103</v>
      </c>
      <c r="B42">
        <v>1</v>
      </c>
      <c r="C42">
        <v>1</v>
      </c>
      <c r="D42" t="s">
        <v>42</v>
      </c>
      <c r="E42">
        <v>-5</v>
      </c>
      <c r="F42">
        <v>1</v>
      </c>
      <c r="G42" t="s">
        <v>42</v>
      </c>
      <c r="H42">
        <v>-3</v>
      </c>
      <c r="I42">
        <v>1</v>
      </c>
      <c r="J42" t="s">
        <v>42</v>
      </c>
      <c r="K42">
        <v>14</v>
      </c>
      <c r="L42">
        <v>1</v>
      </c>
      <c r="M42" t="s">
        <v>22</v>
      </c>
      <c r="N42">
        <v>-4</v>
      </c>
      <c r="O42">
        <v>1</v>
      </c>
      <c r="P42" t="s">
        <v>22</v>
      </c>
      <c r="Q42">
        <v>2</v>
      </c>
      <c r="R42">
        <v>1</v>
      </c>
      <c r="S42" t="s">
        <v>206</v>
      </c>
      <c r="T42">
        <v>-10</v>
      </c>
      <c r="U42">
        <v>1</v>
      </c>
      <c r="V42" t="s">
        <v>22</v>
      </c>
      <c r="W42">
        <v>-16</v>
      </c>
      <c r="X42">
        <v>1</v>
      </c>
      <c r="Y42" t="s">
        <v>22</v>
      </c>
      <c r="Z42">
        <v>-11</v>
      </c>
      <c r="AA42">
        <v>1</v>
      </c>
      <c r="AB42" t="s">
        <v>207</v>
      </c>
      <c r="AC42">
        <v>-4</v>
      </c>
      <c r="AD42">
        <v>1</v>
      </c>
      <c r="AE42" t="s">
        <v>42</v>
      </c>
      <c r="AF42">
        <v>2</v>
      </c>
      <c r="AG42">
        <v>1</v>
      </c>
      <c r="AH42" t="s">
        <v>42</v>
      </c>
      <c r="AI42">
        <v>1</v>
      </c>
      <c r="AJ42">
        <v>1</v>
      </c>
      <c r="AK42" t="s">
        <v>19</v>
      </c>
      <c r="AL42">
        <v>1</v>
      </c>
      <c r="AM42">
        <v>1</v>
      </c>
      <c r="AN42" t="s">
        <v>22</v>
      </c>
      <c r="AO42">
        <v>-10</v>
      </c>
      <c r="AP42">
        <v>1</v>
      </c>
      <c r="AQ42" t="s">
        <v>19</v>
      </c>
      <c r="AR42">
        <v>-3</v>
      </c>
      <c r="AS42">
        <v>1</v>
      </c>
      <c r="AT42" t="s">
        <v>19</v>
      </c>
      <c r="AU42">
        <v>-3</v>
      </c>
      <c r="AV42">
        <v>1</v>
      </c>
      <c r="AW42" t="s">
        <v>19</v>
      </c>
      <c r="AX42">
        <v>-3</v>
      </c>
      <c r="AY42">
        <v>1</v>
      </c>
      <c r="AZ42" t="s">
        <v>19</v>
      </c>
      <c r="BA42">
        <v>-3</v>
      </c>
      <c r="BB42">
        <v>1</v>
      </c>
    </row>
    <row r="43" spans="1:54" x14ac:dyDescent="0.25">
      <c r="A43" t="s">
        <v>208</v>
      </c>
      <c r="B43">
        <v>1</v>
      </c>
      <c r="C43">
        <v>2</v>
      </c>
      <c r="D43" t="s">
        <v>22</v>
      </c>
      <c r="E43">
        <v>-5</v>
      </c>
      <c r="F43">
        <v>2</v>
      </c>
      <c r="G43" t="s">
        <v>22</v>
      </c>
      <c r="H43">
        <v>-3</v>
      </c>
      <c r="I43">
        <v>2</v>
      </c>
      <c r="J43" t="s">
        <v>22</v>
      </c>
      <c r="K43">
        <v>14</v>
      </c>
      <c r="L43">
        <v>2</v>
      </c>
      <c r="M43" t="s">
        <v>93</v>
      </c>
      <c r="N43">
        <v>-4</v>
      </c>
      <c r="O43">
        <v>2</v>
      </c>
      <c r="P43" t="s">
        <v>93</v>
      </c>
      <c r="Q43">
        <v>2</v>
      </c>
      <c r="R43">
        <v>2</v>
      </c>
      <c r="S43" t="s">
        <v>103</v>
      </c>
      <c r="T43">
        <v>-10</v>
      </c>
      <c r="U43">
        <v>2</v>
      </c>
      <c r="V43" t="s">
        <v>19</v>
      </c>
      <c r="W43">
        <v>-16</v>
      </c>
      <c r="X43">
        <v>2</v>
      </c>
      <c r="Y43" t="s">
        <v>40</v>
      </c>
      <c r="Z43">
        <v>-11</v>
      </c>
      <c r="AA43">
        <v>2</v>
      </c>
      <c r="AB43" t="s">
        <v>73</v>
      </c>
      <c r="AC43">
        <v>-4</v>
      </c>
      <c r="AD43">
        <v>2</v>
      </c>
      <c r="AE43" t="s">
        <v>41</v>
      </c>
      <c r="AF43">
        <v>2</v>
      </c>
      <c r="AG43">
        <v>2</v>
      </c>
      <c r="AH43" t="s">
        <v>73</v>
      </c>
      <c r="AI43">
        <v>1</v>
      </c>
      <c r="AJ43">
        <v>2</v>
      </c>
      <c r="AK43" t="s">
        <v>93</v>
      </c>
      <c r="AL43">
        <v>1</v>
      </c>
      <c r="AM43">
        <v>2</v>
      </c>
      <c r="AN43" t="s">
        <v>82</v>
      </c>
      <c r="AO43">
        <v>-10</v>
      </c>
      <c r="AP43">
        <v>2</v>
      </c>
      <c r="AQ43" t="s">
        <v>8</v>
      </c>
      <c r="AR43">
        <v>-3</v>
      </c>
      <c r="AS43">
        <v>2</v>
      </c>
      <c r="AT43" t="s">
        <v>8</v>
      </c>
      <c r="AU43">
        <v>-3</v>
      </c>
      <c r="AV43">
        <v>2</v>
      </c>
      <c r="AW43" t="s">
        <v>8</v>
      </c>
      <c r="AX43">
        <v>-3</v>
      </c>
      <c r="AY43">
        <v>2</v>
      </c>
      <c r="AZ43" t="s">
        <v>8</v>
      </c>
      <c r="BA43">
        <v>-3</v>
      </c>
      <c r="BB43">
        <v>2</v>
      </c>
    </row>
    <row r="44" spans="1:54" x14ac:dyDescent="0.25">
      <c r="A44" t="s">
        <v>74</v>
      </c>
      <c r="B44">
        <v>1</v>
      </c>
      <c r="C44">
        <v>3</v>
      </c>
      <c r="D44" t="s">
        <v>58</v>
      </c>
      <c r="E44">
        <v>-5</v>
      </c>
      <c r="F44">
        <v>3</v>
      </c>
      <c r="G44" t="s">
        <v>53</v>
      </c>
      <c r="H44">
        <v>-3</v>
      </c>
      <c r="I44">
        <v>3</v>
      </c>
      <c r="J44" t="s">
        <v>68</v>
      </c>
      <c r="K44">
        <v>14</v>
      </c>
      <c r="L44">
        <v>3</v>
      </c>
      <c r="M44" t="s">
        <v>108</v>
      </c>
      <c r="N44">
        <v>-4</v>
      </c>
      <c r="O44">
        <v>3</v>
      </c>
      <c r="P44" t="s">
        <v>8</v>
      </c>
      <c r="Q44">
        <v>2</v>
      </c>
      <c r="R44">
        <v>3</v>
      </c>
      <c r="S44" t="s">
        <v>19</v>
      </c>
      <c r="T44">
        <v>-10</v>
      </c>
      <c r="U44">
        <v>3</v>
      </c>
      <c r="V44" t="s">
        <v>61</v>
      </c>
      <c r="W44">
        <v>9</v>
      </c>
      <c r="X44">
        <v>3</v>
      </c>
      <c r="Y44" t="s">
        <v>41</v>
      </c>
      <c r="Z44">
        <v>-11</v>
      </c>
      <c r="AA44">
        <v>3</v>
      </c>
      <c r="AB44" t="s">
        <v>19</v>
      </c>
      <c r="AC44">
        <v>-4</v>
      </c>
      <c r="AD44">
        <v>3</v>
      </c>
      <c r="AE44" t="s">
        <v>73</v>
      </c>
      <c r="AF44">
        <v>2</v>
      </c>
      <c r="AG44">
        <v>3</v>
      </c>
      <c r="AH44" t="s">
        <v>61</v>
      </c>
      <c r="AI44">
        <v>1</v>
      </c>
      <c r="AJ44">
        <v>3</v>
      </c>
      <c r="AK44" t="s">
        <v>82</v>
      </c>
      <c r="AL44">
        <v>1</v>
      </c>
      <c r="AM44">
        <v>3</v>
      </c>
      <c r="AN44" t="s">
        <v>108</v>
      </c>
      <c r="AO44">
        <v>-10</v>
      </c>
      <c r="AP44">
        <v>3</v>
      </c>
      <c r="AQ44" t="s">
        <v>82</v>
      </c>
      <c r="AR44">
        <v>-3</v>
      </c>
      <c r="AS44">
        <v>3</v>
      </c>
      <c r="AT44" t="s">
        <v>82</v>
      </c>
      <c r="AU44">
        <v>-3</v>
      </c>
      <c r="AV44">
        <v>3</v>
      </c>
      <c r="AW44" t="s">
        <v>82</v>
      </c>
      <c r="AX44">
        <v>-3</v>
      </c>
      <c r="AY44">
        <v>3</v>
      </c>
      <c r="AZ44" t="s">
        <v>82</v>
      </c>
      <c r="BA44">
        <v>-3</v>
      </c>
      <c r="BB44">
        <v>3</v>
      </c>
    </row>
    <row r="45" spans="1:54" x14ac:dyDescent="0.25">
      <c r="A45" t="s">
        <v>90</v>
      </c>
      <c r="B45">
        <v>1</v>
      </c>
      <c r="C45">
        <v>4</v>
      </c>
      <c r="D45" t="s">
        <v>90</v>
      </c>
      <c r="E45">
        <v>-5</v>
      </c>
      <c r="F45">
        <v>4</v>
      </c>
      <c r="G45" t="s">
        <v>90</v>
      </c>
      <c r="H45">
        <v>-3</v>
      </c>
      <c r="I45">
        <v>4</v>
      </c>
      <c r="J45" t="s">
        <v>128</v>
      </c>
      <c r="K45">
        <v>14</v>
      </c>
      <c r="L45">
        <v>4</v>
      </c>
      <c r="M45" t="s">
        <v>68</v>
      </c>
      <c r="N45">
        <v>-4</v>
      </c>
      <c r="O45">
        <v>4</v>
      </c>
      <c r="P45" t="s">
        <v>50</v>
      </c>
      <c r="Q45">
        <v>2</v>
      </c>
      <c r="R45">
        <v>4</v>
      </c>
      <c r="S45" t="s">
        <v>128</v>
      </c>
      <c r="T45">
        <v>-10</v>
      </c>
      <c r="U45">
        <v>4</v>
      </c>
      <c r="V45" t="s">
        <v>18</v>
      </c>
      <c r="W45">
        <v>-16</v>
      </c>
      <c r="X45">
        <v>4</v>
      </c>
      <c r="Y45" t="s">
        <v>50</v>
      </c>
      <c r="Z45">
        <v>-11</v>
      </c>
      <c r="AA45">
        <v>4</v>
      </c>
      <c r="AB45" t="s">
        <v>108</v>
      </c>
      <c r="AC45">
        <v>-4</v>
      </c>
      <c r="AD45">
        <v>4</v>
      </c>
      <c r="AE45" t="s">
        <v>129</v>
      </c>
      <c r="AF45">
        <v>2</v>
      </c>
      <c r="AG45">
        <v>4</v>
      </c>
      <c r="AH45" t="s">
        <v>50</v>
      </c>
      <c r="AI45">
        <v>1</v>
      </c>
      <c r="AJ45">
        <v>4</v>
      </c>
      <c r="AK45" t="s">
        <v>108</v>
      </c>
      <c r="AL45">
        <v>1</v>
      </c>
      <c r="AM45">
        <v>4</v>
      </c>
      <c r="AN45" t="s">
        <v>129</v>
      </c>
      <c r="AO45">
        <v>-10</v>
      </c>
      <c r="AP45">
        <v>4</v>
      </c>
      <c r="AQ45" t="s">
        <v>108</v>
      </c>
      <c r="AR45">
        <v>-3</v>
      </c>
      <c r="AS45">
        <v>4</v>
      </c>
      <c r="AT45" t="s">
        <v>108</v>
      </c>
      <c r="AU45">
        <v>-3</v>
      </c>
      <c r="AV45">
        <v>4</v>
      </c>
      <c r="AW45" t="s">
        <v>108</v>
      </c>
      <c r="AX45">
        <v>-3</v>
      </c>
      <c r="AY45">
        <v>4</v>
      </c>
      <c r="AZ45" t="s">
        <v>108</v>
      </c>
      <c r="BA45">
        <v>-3</v>
      </c>
      <c r="BB45">
        <v>4</v>
      </c>
    </row>
    <row r="46" spans="1:54" x14ac:dyDescent="0.25">
      <c r="A46" t="s">
        <v>22</v>
      </c>
      <c r="B46">
        <v>-5</v>
      </c>
      <c r="C46">
        <v>1</v>
      </c>
      <c r="D46" t="s">
        <v>41</v>
      </c>
      <c r="E46">
        <v>-5</v>
      </c>
      <c r="F46">
        <v>1</v>
      </c>
      <c r="G46" t="s">
        <v>41</v>
      </c>
      <c r="H46">
        <v>0</v>
      </c>
      <c r="I46">
        <v>1</v>
      </c>
      <c r="J46" t="s">
        <v>41</v>
      </c>
      <c r="K46">
        <v>-11</v>
      </c>
      <c r="L46">
        <v>1</v>
      </c>
      <c r="M46" t="s">
        <v>40</v>
      </c>
      <c r="N46">
        <v>1</v>
      </c>
      <c r="O46">
        <v>1</v>
      </c>
      <c r="P46" t="s">
        <v>40</v>
      </c>
      <c r="Q46">
        <v>-10</v>
      </c>
      <c r="R46">
        <v>1</v>
      </c>
      <c r="S46" t="s">
        <v>40</v>
      </c>
      <c r="T46">
        <v>-7</v>
      </c>
      <c r="U46">
        <v>1</v>
      </c>
      <c r="V46" t="s">
        <v>93</v>
      </c>
      <c r="W46">
        <v>-1</v>
      </c>
      <c r="X46">
        <v>1</v>
      </c>
      <c r="Y46" t="s">
        <v>111</v>
      </c>
      <c r="Z46">
        <v>0</v>
      </c>
      <c r="AA46">
        <v>1</v>
      </c>
      <c r="AB46" t="s">
        <v>111</v>
      </c>
      <c r="AC46">
        <v>-13</v>
      </c>
      <c r="AD46">
        <v>1</v>
      </c>
      <c r="AE46" t="s">
        <v>40</v>
      </c>
      <c r="AF46">
        <v>-3</v>
      </c>
      <c r="AG46">
        <v>1</v>
      </c>
      <c r="AH46" t="s">
        <v>19</v>
      </c>
      <c r="AI46">
        <v>3</v>
      </c>
      <c r="AJ46">
        <v>1</v>
      </c>
      <c r="AK46" t="s">
        <v>111</v>
      </c>
      <c r="AL46">
        <v>-2</v>
      </c>
      <c r="AM46">
        <v>1</v>
      </c>
      <c r="AN46" t="s">
        <v>93</v>
      </c>
      <c r="AO46">
        <v>-2</v>
      </c>
      <c r="AP46">
        <v>1</v>
      </c>
      <c r="AQ46" t="s">
        <v>209</v>
      </c>
      <c r="AR46">
        <v>4</v>
      </c>
      <c r="AS46">
        <v>1</v>
      </c>
      <c r="AT46" t="s">
        <v>209</v>
      </c>
      <c r="AU46">
        <v>4</v>
      </c>
      <c r="AV46">
        <v>1</v>
      </c>
      <c r="AW46" t="s">
        <v>209</v>
      </c>
      <c r="AX46">
        <v>4</v>
      </c>
      <c r="AY46">
        <v>1</v>
      </c>
      <c r="AZ46" t="s">
        <v>209</v>
      </c>
      <c r="BA46">
        <v>4</v>
      </c>
      <c r="BB46">
        <v>1</v>
      </c>
    </row>
    <row r="47" spans="1:54" x14ac:dyDescent="0.25">
      <c r="A47" t="s">
        <v>93</v>
      </c>
      <c r="B47">
        <v>-5</v>
      </c>
      <c r="C47">
        <v>2</v>
      </c>
      <c r="D47" t="s">
        <v>19</v>
      </c>
      <c r="E47">
        <v>-5</v>
      </c>
      <c r="F47">
        <v>2</v>
      </c>
      <c r="G47" t="s">
        <v>73</v>
      </c>
      <c r="H47">
        <v>0</v>
      </c>
      <c r="I47">
        <v>2</v>
      </c>
      <c r="J47" t="s">
        <v>73</v>
      </c>
      <c r="K47">
        <v>-11</v>
      </c>
      <c r="L47">
        <v>2</v>
      </c>
      <c r="M47" t="s">
        <v>8</v>
      </c>
      <c r="N47">
        <v>1</v>
      </c>
      <c r="O47">
        <v>2</v>
      </c>
      <c r="P47" t="s">
        <v>19</v>
      </c>
      <c r="Q47">
        <v>-10</v>
      </c>
      <c r="R47">
        <v>2</v>
      </c>
      <c r="S47" t="s">
        <v>41</v>
      </c>
      <c r="T47">
        <v>-7</v>
      </c>
      <c r="U47">
        <v>2</v>
      </c>
      <c r="V47" t="s">
        <v>41</v>
      </c>
      <c r="W47">
        <v>-1</v>
      </c>
      <c r="X47">
        <v>2</v>
      </c>
      <c r="Y47" t="s">
        <v>8</v>
      </c>
      <c r="Z47">
        <v>0</v>
      </c>
      <c r="AA47">
        <v>2</v>
      </c>
      <c r="AB47" t="s">
        <v>8</v>
      </c>
      <c r="AC47">
        <v>-13</v>
      </c>
      <c r="AD47">
        <v>2</v>
      </c>
      <c r="AE47" t="s">
        <v>103</v>
      </c>
      <c r="AF47">
        <v>-3</v>
      </c>
      <c r="AG47">
        <v>2</v>
      </c>
      <c r="AH47" t="s">
        <v>93</v>
      </c>
      <c r="AI47">
        <v>3</v>
      </c>
      <c r="AJ47">
        <v>2</v>
      </c>
      <c r="AK47" t="s">
        <v>73</v>
      </c>
      <c r="AL47">
        <v>-2</v>
      </c>
      <c r="AM47">
        <v>2</v>
      </c>
      <c r="AN47" t="s">
        <v>25</v>
      </c>
      <c r="AO47">
        <v>-2</v>
      </c>
      <c r="AP47">
        <v>2</v>
      </c>
      <c r="AQ47" t="s">
        <v>103</v>
      </c>
      <c r="AR47">
        <v>4</v>
      </c>
      <c r="AS47">
        <v>2</v>
      </c>
      <c r="AT47" t="s">
        <v>103</v>
      </c>
      <c r="AU47">
        <v>4</v>
      </c>
      <c r="AV47">
        <v>2</v>
      </c>
      <c r="AW47" t="s">
        <v>103</v>
      </c>
      <c r="AX47">
        <v>4</v>
      </c>
      <c r="AY47">
        <v>2</v>
      </c>
      <c r="AZ47" t="s">
        <v>103</v>
      </c>
      <c r="BA47">
        <v>4</v>
      </c>
      <c r="BB47">
        <v>2</v>
      </c>
    </row>
    <row r="48" spans="1:54" x14ac:dyDescent="0.25">
      <c r="A48" t="s">
        <v>53</v>
      </c>
      <c r="B48">
        <v>-5</v>
      </c>
      <c r="C48">
        <v>3</v>
      </c>
      <c r="D48" t="s">
        <v>8</v>
      </c>
      <c r="E48">
        <v>-5</v>
      </c>
      <c r="F48">
        <v>3</v>
      </c>
      <c r="G48" t="s">
        <v>100</v>
      </c>
      <c r="H48">
        <v>0</v>
      </c>
      <c r="I48">
        <v>3</v>
      </c>
      <c r="J48" t="s">
        <v>25</v>
      </c>
      <c r="K48">
        <v>-11</v>
      </c>
      <c r="L48">
        <v>3</v>
      </c>
      <c r="M48" t="s">
        <v>25</v>
      </c>
      <c r="N48">
        <v>1</v>
      </c>
      <c r="O48">
        <v>3</v>
      </c>
      <c r="P48" t="s">
        <v>25</v>
      </c>
      <c r="Q48">
        <v>-10</v>
      </c>
      <c r="R48">
        <v>3</v>
      </c>
      <c r="S48" t="s">
        <v>25</v>
      </c>
      <c r="T48">
        <v>-7</v>
      </c>
      <c r="U48">
        <v>3</v>
      </c>
      <c r="V48" t="s">
        <v>25</v>
      </c>
      <c r="W48">
        <v>-1</v>
      </c>
      <c r="X48">
        <v>3</v>
      </c>
      <c r="Y48" t="s">
        <v>15</v>
      </c>
      <c r="Z48">
        <v>0</v>
      </c>
      <c r="AA48">
        <v>3</v>
      </c>
      <c r="AB48" t="s">
        <v>25</v>
      </c>
      <c r="AC48">
        <v>-13</v>
      </c>
      <c r="AD48">
        <v>3</v>
      </c>
      <c r="AE48" t="s">
        <v>82</v>
      </c>
      <c r="AF48">
        <v>-3</v>
      </c>
      <c r="AG48">
        <v>3</v>
      </c>
      <c r="AH48" t="s">
        <v>82</v>
      </c>
      <c r="AI48">
        <v>3</v>
      </c>
      <c r="AJ48">
        <v>3</v>
      </c>
      <c r="AK48" t="s">
        <v>25</v>
      </c>
      <c r="AL48">
        <v>-2</v>
      </c>
      <c r="AM48">
        <v>3</v>
      </c>
      <c r="AN48" t="s">
        <v>90</v>
      </c>
      <c r="AO48">
        <v>-2</v>
      </c>
      <c r="AP48">
        <v>3</v>
      </c>
      <c r="AQ48" t="s">
        <v>204</v>
      </c>
      <c r="AR48">
        <v>4</v>
      </c>
      <c r="AS48">
        <v>3</v>
      </c>
      <c r="AT48" t="s">
        <v>204</v>
      </c>
      <c r="AU48">
        <v>4</v>
      </c>
      <c r="AV48">
        <v>3</v>
      </c>
      <c r="AW48" t="s">
        <v>204</v>
      </c>
      <c r="AX48">
        <v>4</v>
      </c>
      <c r="AY48">
        <v>3</v>
      </c>
      <c r="AZ48" t="s">
        <v>204</v>
      </c>
      <c r="BA48">
        <v>4</v>
      </c>
      <c r="BB48">
        <v>3</v>
      </c>
    </row>
    <row r="49" spans="1:54" x14ac:dyDescent="0.25">
      <c r="A49" t="s">
        <v>177</v>
      </c>
      <c r="B49">
        <v>-5</v>
      </c>
      <c r="C49">
        <v>4</v>
      </c>
      <c r="D49" t="s">
        <v>204</v>
      </c>
      <c r="E49">
        <v>-5</v>
      </c>
      <c r="F49">
        <v>4</v>
      </c>
      <c r="G49" t="s">
        <v>204</v>
      </c>
      <c r="H49">
        <v>0</v>
      </c>
      <c r="I49">
        <v>4</v>
      </c>
      <c r="J49" t="s">
        <v>204</v>
      </c>
      <c r="K49">
        <v>-11</v>
      </c>
      <c r="L49">
        <v>4</v>
      </c>
      <c r="M49" t="s">
        <v>204</v>
      </c>
      <c r="N49">
        <v>1</v>
      </c>
      <c r="O49">
        <v>4</v>
      </c>
      <c r="P49" t="s">
        <v>204</v>
      </c>
      <c r="Q49">
        <v>-10</v>
      </c>
      <c r="R49">
        <v>4</v>
      </c>
      <c r="S49" t="s">
        <v>90</v>
      </c>
      <c r="T49">
        <v>-7</v>
      </c>
      <c r="U49">
        <v>4</v>
      </c>
      <c r="V49" t="s">
        <v>90</v>
      </c>
      <c r="W49">
        <v>-1</v>
      </c>
      <c r="X49">
        <v>4</v>
      </c>
      <c r="Y49" t="s">
        <v>90</v>
      </c>
      <c r="Z49">
        <v>0</v>
      </c>
      <c r="AA49">
        <v>4</v>
      </c>
      <c r="AB49" t="s">
        <v>90</v>
      </c>
      <c r="AC49">
        <v>-13</v>
      </c>
      <c r="AD49">
        <v>4</v>
      </c>
      <c r="AE49" t="s">
        <v>108</v>
      </c>
      <c r="AF49">
        <v>-3</v>
      </c>
      <c r="AG49">
        <v>4</v>
      </c>
      <c r="AH49" t="s">
        <v>108</v>
      </c>
      <c r="AI49">
        <v>3</v>
      </c>
      <c r="AJ49">
        <v>4</v>
      </c>
      <c r="AK49" t="s">
        <v>90</v>
      </c>
      <c r="AL49">
        <v>-2</v>
      </c>
      <c r="AM49">
        <v>4</v>
      </c>
      <c r="AN49" t="s">
        <v>34</v>
      </c>
      <c r="AO49">
        <v>-2</v>
      </c>
      <c r="AP49">
        <v>4</v>
      </c>
      <c r="AQ49" t="s">
        <v>15</v>
      </c>
      <c r="AR49">
        <v>4</v>
      </c>
      <c r="AS49">
        <v>4</v>
      </c>
      <c r="AT49" t="s">
        <v>15</v>
      </c>
      <c r="AU49">
        <v>4</v>
      </c>
      <c r="AV49">
        <v>4</v>
      </c>
      <c r="AW49" t="s">
        <v>15</v>
      </c>
      <c r="AX49">
        <v>4</v>
      </c>
      <c r="AY49">
        <v>4</v>
      </c>
      <c r="AZ49" t="s">
        <v>15</v>
      </c>
      <c r="BA49">
        <v>4</v>
      </c>
      <c r="BB49">
        <v>4</v>
      </c>
    </row>
    <row r="51" spans="1:54" x14ac:dyDescent="0.25">
      <c r="B51" t="s">
        <v>197</v>
      </c>
      <c r="C51" t="s">
        <v>198</v>
      </c>
      <c r="D51" t="s">
        <v>199</v>
      </c>
      <c r="E51" t="s">
        <v>200</v>
      </c>
    </row>
    <row r="52" spans="1:54" x14ac:dyDescent="0.25">
      <c r="A52" s="13" t="s">
        <v>8</v>
      </c>
      <c r="B52">
        <f>IF(ISERROR(VLOOKUP($A52,$A$2:$C$49,3,FALSE)=1),0,IF(VLOOKUP($A52,$A$2:$C$49,3,FALSE)=1,1,0))+IF(ISERROR(VLOOKUP($A52,$D$2:$F$49,3,FALSE)=1),0,IF(VLOOKUP($A52,$D$2:$F$49,3,FALSE)=1,1,0))+IF(ISERROR(VLOOKUP($A52,$G$2:$I$49,3,FALSE)=1),0,IF(VLOOKUP($A52,$G$2:$I$49,3,FALSE)=1,1,0))+IF(ISERROR(VLOOKUP($A52,$J$2:$L$49,3,FALSE)=1),0,IF(VLOOKUP($A52,$J$2:$L$49,3,FALSE)=1,1,0))+IF(ISERROR(VLOOKUP($A52,$M$2:$O$49,3,FALSE)=1),0,IF(VLOOKUP($A52,$M$2:$O$49,3,FALSE)=1,1,0))+IF(ISERROR(VLOOKUP($A52,$P$2:$R$49,3,FALSE)=1),0,IF(VLOOKUP($A52,$P$2:$R$49,3,FALSE)=1,1,0))+IF(ISERROR(VLOOKUP($A52,$S$2:$U$49,3,FALSE)=1),0,IF(VLOOKUP($A52,$S$2:$U$49,3,FALSE)=1,1,0))+IF(ISERROR(VLOOKUP($A52,$V$2:$X$49,3,FALSE)=1),0,IF(VLOOKUP($A52,$V$2:$X$49,3,FALSE)=1,1,0))+IF(ISERROR(VLOOKUP($A52,$Y$2:$AA$49,3,FALSE)=1),0,IF(VLOOKUP($A52,$Y$2:$AA$49,3,FALSE)=1,1,0))+IF(ISERROR(VLOOKUP($A52,$AB$2:$AD$49,3,FALSE)=1),0,IF(VLOOKUP($A52,$AB$2:$AD$49,3,FALSE)=1,1,0))+IF(ISERROR(VLOOKUP($A52,$AE$2:$AG$49,3,FALSE)=1),0,IF(VLOOKUP($A52,$AE$2:$AG$49,3,FALSE)=1,1,0))+IF(ISERROR(VLOOKUP($A52,$AH$2:$AJ$49,3,FALSE)=1),0,IF(VLOOKUP($A52,$AH$2:$AJ$49,3,FALSE)=1,1,0))+IF(ISERROR(VLOOKUP($A52,$AK$2:$AM$49,3,FALSE)=1),0,IF(VLOOKUP($A52,$AK$2:$AM$49,3,FALSE)=1,1,0))+IF(ISERROR(VLOOKUP($A52,$AN$2:$AP$49,3,FALSE)=1),0,IF(VLOOKUP($A52,$AN$2:$AP$49,3,FALSE)=1,1,0))+IF(ISERROR(VLOOKUP($A52,$AQ$2:$AS$49,3,FALSE)=1),0,IF(VLOOKUP($A52,$AQ$2:$AS$49,3,FALSE)=1,1,0))+IF(ISERROR(VLOOKUP($A52,$AT$2:$AV$49,3,FALSE)=1),0,IF(VLOOKUP($A52,$AT$2:$AV$49,3,FALSE)=1,1,0))+IF(ISERROR(VLOOKUP($A52,$AW$2:$AY$49,3,FALSE)=1),0,IF(VLOOKUP($A52,$AW$2:$AY$49,3,FALSE)=1,1,0))+IF(ISERROR(VLOOKUP($A52,$AZ$2:$BB$49,3,FALSE)=1),0,IF(VLOOKUP($A52,$AZ$2:$BB$49,3,FALSE)=1,1,0))</f>
        <v>0</v>
      </c>
      <c r="C52">
        <f>IF(ISERROR(VLOOKUP($A52,$A$2:$C$49,3,FALSE)=2),0,IF(VLOOKUP($A52,$A$2:$C$49,3,FALSE)=2,1,0))+IF(ISERROR(VLOOKUP($A52,$D$2:$F$49,3,FALSE)=2),0,IF(VLOOKUP($A52,$D$2:$F$49,3,FALSE)=2,1,0))+IF(ISERROR(VLOOKUP($A52,$G$2:$I$49,3,FALSE)=2),0,IF(VLOOKUP($A52,$G$2:$I$49,3,FALSE)=2,1,0))+IF(ISERROR(VLOOKUP($A52,$J$2:$L$49,3,FALSE)=2),0,IF(VLOOKUP($A52,$J$2:$L$49,3,FALSE)=2,1,0))+IF(ISERROR(VLOOKUP($A52,$M$2:$O$49,3,FALSE)=2),0,IF(VLOOKUP($A52,$M$2:$O$49,3,FALSE)=2,1,0))+IF(ISERROR(VLOOKUP($A52,$P$2:$R$49,3,FALSE)=2),0,IF(VLOOKUP($A52,$P$2:$R$49,3,FALSE)=2,1,0))+IF(ISERROR(VLOOKUP($A52,$S$2:$U$49,3,FALSE)=2),0,IF(VLOOKUP($A52,$S$2:$U$49,3,FALSE)=2,1,0))+IF(ISERROR(VLOOKUP($A52,$V$2:$X$49,3,FALSE)=2),0,IF(VLOOKUP($A52,$V$2:$X$49,3,FALSE)=2,1,0))+IF(ISERROR(VLOOKUP($A52,$Y$2:$AA$49,3,FALSE)=2),0,IF(VLOOKUP($A52,$Y$2:$AA$49,3,FALSE)=2,1,0))+IF(ISERROR(VLOOKUP($A52,$AB$2:$AD$49,3,FALSE)=2),0,IF(VLOOKUP($A52,$AB$2:$AD$49,3,FALSE)=2,1,0))+IF(ISERROR(VLOOKUP($A52,$AE$2:$AG$49,3,FALSE)=2),0,IF(VLOOKUP($A52,$AE$2:$AG$49,3,FALSE)=2,1,0))+IF(ISERROR(VLOOKUP($A52,$AH$2:$AJ$49,3,FALSE)=2),0,IF(VLOOKUP($A52,$AH$2:$AJ$49,3,FALSE)=2,1,0))+IF(ISERROR(VLOOKUP($A52,$AK$2:$AM$49,3,FALSE)=2),0,IF(VLOOKUP($A52,$AK$2:$AM$49,3,FALSE)=2,1,0))+IF(ISERROR(VLOOKUP($A52,$AN$2:$AP$49,3,FALSE)=2),0,IF(VLOOKUP($A52,$AN$2:$AP$49,3,FALSE)=2,1,0))+IF(ISERROR(VLOOKUP($A52,$AQ$2:$AS$49,3,FALSE)=2),0,IF(VLOOKUP($A52,$AQ$2:$AS$49,3,FALSE)=2,1,0))+IF(ISERROR(VLOOKUP($A52,$AT$2:$AV$49,3,FALSE)=2),0,IF(VLOOKUP($A52,$AT$2:$AV$49,3,FALSE)=2,1,0))+IF(ISERROR(VLOOKUP($A52,$AW$2:$AY$49,3,FALSE)=2),0,IF(VLOOKUP($A52,$AW$2:$AY$49,3,FALSE)=2,1,0))+IF(ISERROR(VLOOKUP($A52,$AZ$2:$BB$49,3,FALSE)=2),0,IF(VLOOKUP($A52,$AZ$2:$BB$49,3,FALSE)=2,1,0))</f>
        <v>10</v>
      </c>
      <c r="D52">
        <f>IF(ISERROR(VLOOKUP($A52,$A$2:$C$49,3,FALSE)=3),0,IF(VLOOKUP($A52,$A$2:$C$49,3,FALSE)=3,1,0))+IF(ISERROR(VLOOKUP($A52,$D$2:$F$49,3,FALSE)=3),0,IF(VLOOKUP($A52,$D$2:$F$49,3,FALSE)=3,1,0))+IF(ISERROR(VLOOKUP($A52,$G$2:$I$49,3,FALSE)=3),0,IF(VLOOKUP($A52,$G$2:$I$49,3,FALSE)=3,1,0))+IF(ISERROR(VLOOKUP($A52,$J$2:$L$49,3,FALSE)=3),0,IF(VLOOKUP($A52,$J$2:$L$49,3,FALSE)=3,1,0))+IF(ISERROR(VLOOKUP($A52,$M$2:$O$49,3,FALSE)=3),0,IF(VLOOKUP($A52,$M$2:$O$49,3,FALSE)=3,1,0))+IF(ISERROR(VLOOKUP($A52,$P$2:$R$49,3,FALSE)=3),0,IF(VLOOKUP($A52,$P$2:$R$49,3,FALSE)=3,1,0))+IF(ISERROR(VLOOKUP($A52,$S$2:$U$49,3,FALSE)=3),0,IF(VLOOKUP($A52,$S$2:$U$49,3,FALSE)=3,1,0))+IF(ISERROR(VLOOKUP($A52,$V$2:$X$49,3,FALSE)=3),0,IF(VLOOKUP($A52,$V$2:$X$49,3,FALSE)=3,1,0))+IF(ISERROR(VLOOKUP($A52,$Y$2:$AA$49,3,FALSE)=3),0,IF(VLOOKUP($A52,$Y$2:$AA$49,3,FALSE)=3,1,0))+IF(ISERROR(VLOOKUP($A52,$AB$2:$AD$49,3,FALSE)=3),0,IF(VLOOKUP($A52,$AB$2:$AD$49,3,FALSE)=3,1,0))+IF(ISERROR(VLOOKUP($A52,$AE$2:$AG$49,3,FALSE)=3),0,IF(VLOOKUP($A52,$AE$2:$AG$49,3,FALSE)=3,1,0))+IF(ISERROR(VLOOKUP($A52,$AH$2:$AJ$49,3,FALSE)=3),0,IF(VLOOKUP($A52,$AH$2:$AJ$49,3,FALSE)=3,1,0))+IF(ISERROR(VLOOKUP($A52,$AK$2:$AM$49,3,FALSE)=3),0,IF(VLOOKUP($A52,$AK$2:$AM$49,3,FALSE)=3,1,0))+IF(ISERROR(VLOOKUP($A52,$AN$2:$AP$49,3,FALSE)=3),0,IF(VLOOKUP($A52,$AN$2:$AP$49,3,FALSE)=3,1,0))+IF(ISERROR(VLOOKUP($A52,$AQ$2:$AS$49,3,FALSE)=3),0,IF(VLOOKUP($A52,$AQ$2:$AS$49,3,FALSE)=3,1,0))+IF(ISERROR(VLOOKUP($A52,$AT$2:$AV$49,3,FALSE)=3),0,IF(VLOOKUP($A52,$AT$2:$AV$49,3,FALSE)=3,1,0))+IF(ISERROR(VLOOKUP($A52,$AW$2:$AY$49,3,FALSE)=3),0,IF(VLOOKUP($A52,$AW$2:$AY$49,3,FALSE)=3,1,0))+IF(ISERROR(VLOOKUP($A52,$AZ$2:$BB$49,3,FALSE)=3),0,IF(VLOOKUP($A52,$AZ$2:$BB$49,3,FALSE)=3,1,0))</f>
        <v>6</v>
      </c>
      <c r="E52">
        <f>IF(ISERROR(VLOOKUP($A52,$A$2:$C$49,3,FALSE)=4),0,IF(VLOOKUP($A52,$A$2:$C$49,3,FALSE)=4,1,0))+IF(ISERROR(VLOOKUP($A52,$D$2:$F$49,3,FALSE)=4),0,IF(VLOOKUP($A52,$D$2:$F$49,3,FALSE)=4,1,0))+IF(ISERROR(VLOOKUP($A52,$G$2:$I$49,3,FALSE)=4),0,IF(VLOOKUP($A52,$G$2:$I$49,3,FALSE)=4,1,0))+IF(ISERROR(VLOOKUP($A52,$J$2:$L$49,3,FALSE)=4),0,IF(VLOOKUP($A52,$J$2:$L$49,3,FALSE)=4,1,0))+IF(ISERROR(VLOOKUP($A52,$M$2:$O$49,3,FALSE)=4),0,IF(VLOOKUP($A52,$M$2:$O$49,3,FALSE)=4,1,0))+IF(ISERROR(VLOOKUP($A52,$P$2:$R$49,3,FALSE)=4),0,IF(VLOOKUP($A52,$P$2:$R$49,3,FALSE)=4,1,0))+IF(ISERROR(VLOOKUP($A52,$S$2:$U$49,3,FALSE)=4),0,IF(VLOOKUP($A52,$S$2:$U$49,3,FALSE)=4,1,0))+IF(ISERROR(VLOOKUP($A52,$V$2:$X$49,3,FALSE)=4),0,IF(VLOOKUP($A52,$V$2:$X$49,3,FALSE)=4,1,0))+IF(ISERROR(VLOOKUP($A52,$Y$2:$AA$49,3,FALSE)=4),0,IF(VLOOKUP($A52,$Y$2:$AA$49,3,FALSE)=4,1,0))+IF(ISERROR(VLOOKUP($A52,$AB$2:$AD$49,3,FALSE)=4),0,IF(VLOOKUP($A52,$AB$2:$AD$49,3,FALSE)=4,1,0))+IF(ISERROR(VLOOKUP($A52,$AE$2:$AG$49,3,FALSE)=4),0,IF(VLOOKUP($A52,$AE$2:$AG$49,3,FALSE)=4,1,0))+IF(ISERROR(VLOOKUP($A52,$AH$2:$AJ$49,3,FALSE)=4),0,IF(VLOOKUP($A52,$AH$2:$AJ$49,3,FALSE)=4,1,0))+IF(ISERROR(VLOOKUP($A52,$AK$2:$AM$49,3,FALSE)=4),0,IF(VLOOKUP($A52,$AK$2:$AM$49,3,FALSE)=4,1,0))+IF(ISERROR(VLOOKUP($A52,$AN$2:$AP$49,3,FALSE)=4),0,IF(VLOOKUP($A52,$AN$2:$AP$49,3,FALSE)=4,1,0))+IF(ISERROR(VLOOKUP($A52,$AQ$2:$AS$49,3,FALSE)=4),0,IF(VLOOKUP($A52,$AQ$2:$AS$49,3,FALSE)=4,1,0))+IF(ISERROR(VLOOKUP($A52,$AT$2:$AV$49,3,FALSE)=4),0,IF(VLOOKUP($A52,$AT$2:$AV$49,3,FALSE)=4,1,0))+IF(ISERROR(VLOOKUP($A52,$AW$2:$AY$49,3,FALSE)=4),0,IF(VLOOKUP($A52,$AW$2:$AY$49,3,FALSE)=4,1,0))+IF(ISERROR(VLOOKUP($A52,$AZ$2:$BB$49,3,FALSE)=4),0,IF(VLOOKUP($A52,$AZ$2:$BB$49,3,FALSE)=4,1,0))</f>
        <v>0</v>
      </c>
      <c r="F52">
        <f>SUM(B52:E52)</f>
        <v>16</v>
      </c>
      <c r="J52">
        <f ca="1">OFFSET(INDEX(A2:A49,MATCH(A54,A2:A49,0),1),0,1)</f>
        <v>-7</v>
      </c>
      <c r="K52">
        <f>INDEX(A3:C50,MATCH(A55,A3:A50,0),3)</f>
        <v>4</v>
      </c>
    </row>
    <row r="53" spans="1:54" x14ac:dyDescent="0.25">
      <c r="A53" s="13" t="s">
        <v>12</v>
      </c>
      <c r="B53">
        <f t="shared" ref="B53:B110" si="0">IF(ISERROR(VLOOKUP($A53,$A$2:$C$49,3,FALSE)=1),0,IF(VLOOKUP($A53,$A$2:$C$49,3,FALSE)=1,1,0))+IF(ISERROR(VLOOKUP($A53,$D$2:$F$49,3,FALSE)=1),0,IF(VLOOKUP($A53,$D$2:$F$49,3,FALSE)=1,1,0))+IF(ISERROR(VLOOKUP($A53,$G$2:$I$49,3,FALSE)=1),0,IF(VLOOKUP($A53,$G$2:$I$49,3,FALSE)=1,1,0))+IF(ISERROR(VLOOKUP($A53,$J$2:$L$49,3,FALSE)=1),0,IF(VLOOKUP($A53,$J$2:$L$49,3,FALSE)=1,1,0))+IF(ISERROR(VLOOKUP($A53,$M$2:$O$49,3,FALSE)=1),0,IF(VLOOKUP($A53,$M$2:$O$49,3,FALSE)=1,1,0))+IF(ISERROR(VLOOKUP($A53,$P$2:$R$49,3,FALSE)=1),0,IF(VLOOKUP($A53,$P$2:$R$49,3,FALSE)=1,1,0))+IF(ISERROR(VLOOKUP($A53,$S$2:$U$49,3,FALSE)=1),0,IF(VLOOKUP($A53,$S$2:$U$49,3,FALSE)=1,1,0))+IF(ISERROR(VLOOKUP($A53,$V$2:$X$49,3,FALSE)=1),0,IF(VLOOKUP($A53,$V$2:$X$49,3,FALSE)=1,1,0))+IF(ISERROR(VLOOKUP($A53,$Y$2:$AA$49,3,FALSE)=1),0,IF(VLOOKUP($A53,$Y$2:$AA$49,3,FALSE)=1,1,0))+IF(ISERROR(VLOOKUP($A53,$AB$2:$AD$49,3,FALSE)=1),0,IF(VLOOKUP($A53,$AB$2:$AD$49,3,FALSE)=1,1,0))+IF(ISERROR(VLOOKUP($A53,$AE$2:$AG$49,3,FALSE)=1),0,IF(VLOOKUP($A53,$AE$2:$AG$49,3,FALSE)=1,1,0))+IF(ISERROR(VLOOKUP($A53,$AH$2:$AJ$49,3,FALSE)=1),0,IF(VLOOKUP($A53,$AH$2:$AJ$49,3,FALSE)=1,1,0))+IF(ISERROR(VLOOKUP($A53,$AK$2:$AM$49,3,FALSE)=1),0,IF(VLOOKUP($A53,$AK$2:$AM$49,3,FALSE)=1,1,0))+IF(ISERROR(VLOOKUP($A53,$AN$2:$AP$49,3,FALSE)=1),0,IF(VLOOKUP($A53,$AN$2:$AP$49,3,FALSE)=1,1,0))+IF(ISERROR(VLOOKUP($A53,$AQ$2:$AS$49,3,FALSE)=1),0,IF(VLOOKUP($A53,$AQ$2:$AS$49,3,FALSE)=1,1,0))+IF(ISERROR(VLOOKUP($A53,$AT$2:$AV$49,3,FALSE)=1),0,IF(VLOOKUP($A53,$AT$2:$AV$49,3,FALSE)=1,1,0))+IF(ISERROR(VLOOKUP($A53,$AW$2:$AY$49,3,FALSE)=1),0,IF(VLOOKUP($A53,$AW$2:$AY$49,3,FALSE)=1,1,0))+IF(ISERROR(VLOOKUP($A53,$AZ$2:$BB$49,3,FALSE)=1),0,IF(VLOOKUP($A53,$AZ$2:$BB$49,3,FALSE)=1,1,0))</f>
        <v>0</v>
      </c>
      <c r="C53">
        <f t="shared" ref="C53:C110" si="1">IF(ISERROR(VLOOKUP($A53,$A$2:$C$49,3,FALSE)=2),0,IF(VLOOKUP($A53,$A$2:$C$49,3,FALSE)=2,1,0))+IF(ISERROR(VLOOKUP($A53,$D$2:$F$49,3,FALSE)=2),0,IF(VLOOKUP($A53,$D$2:$F$49,3,FALSE)=2,1,0))+IF(ISERROR(VLOOKUP($A53,$G$2:$I$49,3,FALSE)=2),0,IF(VLOOKUP($A53,$G$2:$I$49,3,FALSE)=2,1,0))+IF(ISERROR(VLOOKUP($A53,$J$2:$L$49,3,FALSE)=2),0,IF(VLOOKUP($A53,$J$2:$L$49,3,FALSE)=2,1,0))+IF(ISERROR(VLOOKUP($A53,$M$2:$O$49,3,FALSE)=2),0,IF(VLOOKUP($A53,$M$2:$O$49,3,FALSE)=2,1,0))+IF(ISERROR(VLOOKUP($A53,$P$2:$R$49,3,FALSE)=2),0,IF(VLOOKUP($A53,$P$2:$R$49,3,FALSE)=2,1,0))+IF(ISERROR(VLOOKUP($A53,$S$2:$U$49,3,FALSE)=2),0,IF(VLOOKUP($A53,$S$2:$U$49,3,FALSE)=2,1,0))+IF(ISERROR(VLOOKUP($A53,$V$2:$X$49,3,FALSE)=2),0,IF(VLOOKUP($A53,$V$2:$X$49,3,FALSE)=2,1,0))+IF(ISERROR(VLOOKUP($A53,$Y$2:$AA$49,3,FALSE)=2),0,IF(VLOOKUP($A53,$Y$2:$AA$49,3,FALSE)=2,1,0))+IF(ISERROR(VLOOKUP($A53,$AB$2:$AD$49,3,FALSE)=2),0,IF(VLOOKUP($A53,$AB$2:$AD$49,3,FALSE)=2,1,0))+IF(ISERROR(VLOOKUP($A53,$AE$2:$AG$49,3,FALSE)=2),0,IF(VLOOKUP($A53,$AE$2:$AG$49,3,FALSE)=2,1,0))+IF(ISERROR(VLOOKUP($A53,$AH$2:$AJ$49,3,FALSE)=2),0,IF(VLOOKUP($A53,$AH$2:$AJ$49,3,FALSE)=2,1,0))+IF(ISERROR(VLOOKUP($A53,$AK$2:$AM$49,3,FALSE)=2),0,IF(VLOOKUP($A53,$AK$2:$AM$49,3,FALSE)=2,1,0))+IF(ISERROR(VLOOKUP($A53,$AN$2:$AP$49,3,FALSE)=2),0,IF(VLOOKUP($A53,$AN$2:$AP$49,3,FALSE)=2,1,0))+IF(ISERROR(VLOOKUP($A53,$AQ$2:$AS$49,3,FALSE)=2),0,IF(VLOOKUP($A53,$AQ$2:$AS$49,3,FALSE)=2,1,0))+IF(ISERROR(VLOOKUP($A53,$AT$2:$AV$49,3,FALSE)=2),0,IF(VLOOKUP($A53,$AT$2:$AV$49,3,FALSE)=2,1,0))+IF(ISERROR(VLOOKUP($A53,$AW$2:$AY$49,3,FALSE)=2),0,IF(VLOOKUP($A53,$AW$2:$AY$49,3,FALSE)=2,1,0))+IF(ISERROR(VLOOKUP($A53,$AZ$2:$BB$49,3,FALSE)=2),0,IF(VLOOKUP($A53,$AZ$2:$BB$49,3,FALSE)=2,1,0))</f>
        <v>4</v>
      </c>
      <c r="D53">
        <f t="shared" ref="D53:D110" si="2">IF(ISERROR(VLOOKUP($A53,$A$2:$C$49,3,FALSE)=3),0,IF(VLOOKUP($A53,$A$2:$C$49,3,FALSE)=3,1,0))+IF(ISERROR(VLOOKUP($A53,$D$2:$F$49,3,FALSE)=3),0,IF(VLOOKUP($A53,$D$2:$F$49,3,FALSE)=3,1,0))+IF(ISERROR(VLOOKUP($A53,$G$2:$I$49,3,FALSE)=3),0,IF(VLOOKUP($A53,$G$2:$I$49,3,FALSE)=3,1,0))+IF(ISERROR(VLOOKUP($A53,$J$2:$L$49,3,FALSE)=3),0,IF(VLOOKUP($A53,$J$2:$L$49,3,FALSE)=3,1,0))+IF(ISERROR(VLOOKUP($A53,$M$2:$O$49,3,FALSE)=3),0,IF(VLOOKUP($A53,$M$2:$O$49,3,FALSE)=3,1,0))+IF(ISERROR(VLOOKUP($A53,$P$2:$R$49,3,FALSE)=3),0,IF(VLOOKUP($A53,$P$2:$R$49,3,FALSE)=3,1,0))+IF(ISERROR(VLOOKUP($A53,$S$2:$U$49,3,FALSE)=3),0,IF(VLOOKUP($A53,$S$2:$U$49,3,FALSE)=3,1,0))+IF(ISERROR(VLOOKUP($A53,$V$2:$X$49,3,FALSE)=3),0,IF(VLOOKUP($A53,$V$2:$X$49,3,FALSE)=3,1,0))+IF(ISERROR(VLOOKUP($A53,$Y$2:$AA$49,3,FALSE)=3),0,IF(VLOOKUP($A53,$Y$2:$AA$49,3,FALSE)=3,1,0))+IF(ISERROR(VLOOKUP($A53,$AB$2:$AD$49,3,FALSE)=3),0,IF(VLOOKUP($A53,$AB$2:$AD$49,3,FALSE)=3,1,0))+IF(ISERROR(VLOOKUP($A53,$AE$2:$AG$49,3,FALSE)=3),0,IF(VLOOKUP($A53,$AE$2:$AG$49,3,FALSE)=3,1,0))+IF(ISERROR(VLOOKUP($A53,$AH$2:$AJ$49,3,FALSE)=3),0,IF(VLOOKUP($A53,$AH$2:$AJ$49,3,FALSE)=3,1,0))+IF(ISERROR(VLOOKUP($A53,$AK$2:$AM$49,3,FALSE)=3),0,IF(VLOOKUP($A53,$AK$2:$AM$49,3,FALSE)=3,1,0))+IF(ISERROR(VLOOKUP($A53,$AN$2:$AP$49,3,FALSE)=3),0,IF(VLOOKUP($A53,$AN$2:$AP$49,3,FALSE)=3,1,0))+IF(ISERROR(VLOOKUP($A53,$AQ$2:$AS$49,3,FALSE)=3),0,IF(VLOOKUP($A53,$AQ$2:$AS$49,3,FALSE)=3,1,0))+IF(ISERROR(VLOOKUP($A53,$AT$2:$AV$49,3,FALSE)=3),0,IF(VLOOKUP($A53,$AT$2:$AV$49,3,FALSE)=3,1,0))+IF(ISERROR(VLOOKUP($A53,$AW$2:$AY$49,3,FALSE)=3),0,IF(VLOOKUP($A53,$AW$2:$AY$49,3,FALSE)=3,1,0))+IF(ISERROR(VLOOKUP($A53,$AZ$2:$BB$49,3,FALSE)=3),0,IF(VLOOKUP($A53,$AZ$2:$BB$49,3,FALSE)=3,1,0))</f>
        <v>9</v>
      </c>
      <c r="E53">
        <f t="shared" ref="E53:E110" si="3">IF(ISERROR(VLOOKUP($A53,$A$2:$C$49,3,FALSE)=4),0,IF(VLOOKUP($A53,$A$2:$C$49,3,FALSE)=4,1,0))+IF(ISERROR(VLOOKUP($A53,$D$2:$F$49,3,FALSE)=4),0,IF(VLOOKUP($A53,$D$2:$F$49,3,FALSE)=4,1,0))+IF(ISERROR(VLOOKUP($A53,$G$2:$I$49,3,FALSE)=4),0,IF(VLOOKUP($A53,$G$2:$I$49,3,FALSE)=4,1,0))+IF(ISERROR(VLOOKUP($A53,$J$2:$L$49,3,FALSE)=4),0,IF(VLOOKUP($A53,$J$2:$L$49,3,FALSE)=4,1,0))+IF(ISERROR(VLOOKUP($A53,$M$2:$O$49,3,FALSE)=4),0,IF(VLOOKUP($A53,$M$2:$O$49,3,FALSE)=4,1,0))+IF(ISERROR(VLOOKUP($A53,$P$2:$R$49,3,FALSE)=4),0,IF(VLOOKUP($A53,$P$2:$R$49,3,FALSE)=4,1,0))+IF(ISERROR(VLOOKUP($A53,$S$2:$U$49,3,FALSE)=4),0,IF(VLOOKUP($A53,$S$2:$U$49,3,FALSE)=4,1,0))+IF(ISERROR(VLOOKUP($A53,$V$2:$X$49,3,FALSE)=4),0,IF(VLOOKUP($A53,$V$2:$X$49,3,FALSE)=4,1,0))+IF(ISERROR(VLOOKUP($A53,$Y$2:$AA$49,3,FALSE)=4),0,IF(VLOOKUP($A53,$Y$2:$AA$49,3,FALSE)=4,1,0))+IF(ISERROR(VLOOKUP($A53,$AB$2:$AD$49,3,FALSE)=4),0,IF(VLOOKUP($A53,$AB$2:$AD$49,3,FALSE)=4,1,0))+IF(ISERROR(VLOOKUP($A53,$AE$2:$AG$49,3,FALSE)=4),0,IF(VLOOKUP($A53,$AE$2:$AG$49,3,FALSE)=4,1,0))+IF(ISERROR(VLOOKUP($A53,$AH$2:$AJ$49,3,FALSE)=4),0,IF(VLOOKUP($A53,$AH$2:$AJ$49,3,FALSE)=4,1,0))+IF(ISERROR(VLOOKUP($A53,$AK$2:$AM$49,3,FALSE)=4),0,IF(VLOOKUP($A53,$AK$2:$AM$49,3,FALSE)=4,1,0))+IF(ISERROR(VLOOKUP($A53,$AN$2:$AP$49,3,FALSE)=4),0,IF(VLOOKUP($A53,$AN$2:$AP$49,3,FALSE)=4,1,0))+IF(ISERROR(VLOOKUP($A53,$AQ$2:$AS$49,3,FALSE)=4),0,IF(VLOOKUP($A53,$AQ$2:$AS$49,3,FALSE)=4,1,0))+IF(ISERROR(VLOOKUP($A53,$AT$2:$AV$49,3,FALSE)=4),0,IF(VLOOKUP($A53,$AT$2:$AV$49,3,FALSE)=4,1,0))+IF(ISERROR(VLOOKUP($A53,$AW$2:$AY$49,3,FALSE)=4),0,IF(VLOOKUP($A53,$AW$2:$AY$49,3,FALSE)=4,1,0))+IF(ISERROR(VLOOKUP($A53,$AZ$2:$BB$49,3,FALSE)=4),0,IF(VLOOKUP($A53,$AZ$2:$BB$49,3,FALSE)=4,1,0))</f>
        <v>4</v>
      </c>
      <c r="F53">
        <f t="shared" ref="F53:F110" si="4">SUM(B53:E53)</f>
        <v>17</v>
      </c>
    </row>
    <row r="54" spans="1:54" x14ac:dyDescent="0.25">
      <c r="A54" s="13" t="s">
        <v>15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11</v>
      </c>
      <c r="F54">
        <f t="shared" si="4"/>
        <v>12</v>
      </c>
    </row>
    <row r="55" spans="1:54" x14ac:dyDescent="0.25">
      <c r="A55" s="13" t="s">
        <v>18</v>
      </c>
      <c r="B55">
        <f t="shared" si="0"/>
        <v>0</v>
      </c>
      <c r="C55">
        <f t="shared" si="1"/>
        <v>7</v>
      </c>
      <c r="D55">
        <f t="shared" si="2"/>
        <v>3</v>
      </c>
      <c r="E55">
        <f t="shared" si="3"/>
        <v>7</v>
      </c>
      <c r="F55">
        <f t="shared" si="4"/>
        <v>17</v>
      </c>
    </row>
    <row r="56" spans="1:54" x14ac:dyDescent="0.25">
      <c r="A56" s="1" t="s">
        <v>19</v>
      </c>
      <c r="B56">
        <f t="shared" si="0"/>
        <v>6</v>
      </c>
      <c r="C56">
        <f t="shared" si="1"/>
        <v>6</v>
      </c>
      <c r="D56">
        <f t="shared" si="2"/>
        <v>3</v>
      </c>
      <c r="E56">
        <f t="shared" si="3"/>
        <v>0</v>
      </c>
      <c r="F56">
        <f t="shared" si="4"/>
        <v>15</v>
      </c>
    </row>
    <row r="57" spans="1:54" x14ac:dyDescent="0.25">
      <c r="A57" s="13" t="s">
        <v>22</v>
      </c>
      <c r="B57">
        <f t="shared" si="0"/>
        <v>8</v>
      </c>
      <c r="C57">
        <f t="shared" si="1"/>
        <v>5</v>
      </c>
      <c r="D57">
        <f t="shared" si="2"/>
        <v>0</v>
      </c>
      <c r="E57">
        <f t="shared" si="3"/>
        <v>0</v>
      </c>
      <c r="F57">
        <f t="shared" si="4"/>
        <v>13</v>
      </c>
    </row>
    <row r="58" spans="1:54" x14ac:dyDescent="0.25">
      <c r="A58" s="13" t="s">
        <v>24</v>
      </c>
      <c r="B58">
        <f t="shared" si="0"/>
        <v>14</v>
      </c>
      <c r="C58">
        <f t="shared" si="1"/>
        <v>4</v>
      </c>
      <c r="D58">
        <f t="shared" si="2"/>
        <v>0</v>
      </c>
      <c r="E58">
        <f t="shared" si="3"/>
        <v>0</v>
      </c>
      <c r="F58">
        <f t="shared" si="4"/>
        <v>18</v>
      </c>
    </row>
    <row r="59" spans="1:54" x14ac:dyDescent="0.25">
      <c r="A59" s="13" t="s">
        <v>25</v>
      </c>
      <c r="B59">
        <f t="shared" si="0"/>
        <v>0</v>
      </c>
      <c r="C59">
        <f t="shared" si="1"/>
        <v>1</v>
      </c>
      <c r="D59">
        <f t="shared" si="2"/>
        <v>8</v>
      </c>
      <c r="E59">
        <f t="shared" si="3"/>
        <v>0</v>
      </c>
      <c r="F59">
        <f t="shared" si="4"/>
        <v>9</v>
      </c>
    </row>
    <row r="60" spans="1:54" x14ac:dyDescent="0.25">
      <c r="A60" s="13" t="s">
        <v>28</v>
      </c>
      <c r="B60">
        <f t="shared" si="0"/>
        <v>4</v>
      </c>
      <c r="C60">
        <f t="shared" si="1"/>
        <v>12</v>
      </c>
      <c r="D60">
        <f t="shared" si="2"/>
        <v>2</v>
      </c>
      <c r="E60">
        <f t="shared" si="3"/>
        <v>0</v>
      </c>
      <c r="F60">
        <f t="shared" si="4"/>
        <v>18</v>
      </c>
    </row>
    <row r="61" spans="1:54" x14ac:dyDescent="0.25">
      <c r="A61" s="13" t="s">
        <v>31</v>
      </c>
      <c r="B61">
        <f t="shared" si="0"/>
        <v>17</v>
      </c>
      <c r="C61">
        <f t="shared" si="1"/>
        <v>1</v>
      </c>
      <c r="D61">
        <f t="shared" si="2"/>
        <v>0</v>
      </c>
      <c r="E61">
        <f t="shared" si="3"/>
        <v>0</v>
      </c>
      <c r="F61">
        <f t="shared" si="4"/>
        <v>18</v>
      </c>
    </row>
    <row r="62" spans="1:54" x14ac:dyDescent="0.25">
      <c r="A62" s="13" t="s">
        <v>33</v>
      </c>
      <c r="B62">
        <f t="shared" si="0"/>
        <v>0</v>
      </c>
      <c r="C62">
        <f t="shared" si="1"/>
        <v>0</v>
      </c>
      <c r="D62">
        <f t="shared" si="2"/>
        <v>17</v>
      </c>
      <c r="E62">
        <f t="shared" si="3"/>
        <v>0</v>
      </c>
      <c r="F62">
        <f t="shared" si="4"/>
        <v>17</v>
      </c>
    </row>
    <row r="63" spans="1:54" x14ac:dyDescent="0.25">
      <c r="A63" s="1" t="s">
        <v>34</v>
      </c>
      <c r="B63">
        <f t="shared" si="0"/>
        <v>0</v>
      </c>
      <c r="C63">
        <f t="shared" si="1"/>
        <v>0</v>
      </c>
      <c r="D63">
        <f t="shared" si="2"/>
        <v>1</v>
      </c>
      <c r="E63">
        <f t="shared" si="3"/>
        <v>6</v>
      </c>
      <c r="F63">
        <f t="shared" si="4"/>
        <v>7</v>
      </c>
    </row>
    <row r="64" spans="1:54" x14ac:dyDescent="0.25">
      <c r="A64" s="13" t="s">
        <v>37</v>
      </c>
      <c r="B64">
        <f t="shared" si="0"/>
        <v>0</v>
      </c>
      <c r="C64">
        <f t="shared" si="1"/>
        <v>0</v>
      </c>
      <c r="D64">
        <f t="shared" si="2"/>
        <v>0</v>
      </c>
      <c r="E64">
        <f t="shared" si="3"/>
        <v>18</v>
      </c>
      <c r="F64">
        <f t="shared" si="4"/>
        <v>18</v>
      </c>
    </row>
    <row r="65" spans="1:6" x14ac:dyDescent="0.25">
      <c r="A65" s="13" t="s">
        <v>40</v>
      </c>
      <c r="B65">
        <f t="shared" si="0"/>
        <v>10</v>
      </c>
      <c r="C65">
        <f t="shared" si="1"/>
        <v>5</v>
      </c>
      <c r="D65">
        <f t="shared" si="2"/>
        <v>0</v>
      </c>
      <c r="E65">
        <f t="shared" si="3"/>
        <v>0</v>
      </c>
      <c r="F65">
        <f t="shared" si="4"/>
        <v>15</v>
      </c>
    </row>
    <row r="66" spans="1:6" x14ac:dyDescent="0.25">
      <c r="A66" s="13" t="s">
        <v>41</v>
      </c>
      <c r="B66">
        <f t="shared" si="0"/>
        <v>4</v>
      </c>
      <c r="C66">
        <f t="shared" si="1"/>
        <v>7</v>
      </c>
      <c r="D66">
        <f t="shared" si="2"/>
        <v>1</v>
      </c>
      <c r="E66">
        <f t="shared" si="3"/>
        <v>0</v>
      </c>
      <c r="F66">
        <f t="shared" si="4"/>
        <v>12</v>
      </c>
    </row>
    <row r="67" spans="1:6" x14ac:dyDescent="0.25">
      <c r="A67" s="13" t="s">
        <v>42</v>
      </c>
      <c r="B67">
        <f t="shared" si="0"/>
        <v>12</v>
      </c>
      <c r="C67">
        <f t="shared" si="1"/>
        <v>0</v>
      </c>
      <c r="D67">
        <f t="shared" si="2"/>
        <v>0</v>
      </c>
      <c r="E67">
        <f t="shared" si="3"/>
        <v>0</v>
      </c>
      <c r="F67">
        <f t="shared" si="4"/>
        <v>12</v>
      </c>
    </row>
    <row r="68" spans="1:6" x14ac:dyDescent="0.25">
      <c r="A68" s="13" t="s">
        <v>45</v>
      </c>
      <c r="B68">
        <f t="shared" si="0"/>
        <v>0</v>
      </c>
      <c r="C68">
        <f t="shared" si="1"/>
        <v>2</v>
      </c>
      <c r="D68">
        <f t="shared" si="2"/>
        <v>14</v>
      </c>
      <c r="E68">
        <f t="shared" si="3"/>
        <v>2</v>
      </c>
      <c r="F68">
        <f t="shared" si="4"/>
        <v>18</v>
      </c>
    </row>
    <row r="69" spans="1:6" x14ac:dyDescent="0.25">
      <c r="A69" s="13" t="s">
        <v>47</v>
      </c>
      <c r="B69">
        <f t="shared" si="0"/>
        <v>0</v>
      </c>
      <c r="C69">
        <f t="shared" si="1"/>
        <v>3</v>
      </c>
      <c r="D69">
        <f t="shared" si="2"/>
        <v>14</v>
      </c>
      <c r="E69">
        <f t="shared" si="3"/>
        <v>0</v>
      </c>
      <c r="F69">
        <f t="shared" si="4"/>
        <v>17</v>
      </c>
    </row>
    <row r="70" spans="1:6" x14ac:dyDescent="0.25">
      <c r="A70" s="13" t="s">
        <v>50</v>
      </c>
      <c r="B70">
        <f t="shared" si="0"/>
        <v>2</v>
      </c>
      <c r="C70">
        <f t="shared" si="1"/>
        <v>1</v>
      </c>
      <c r="D70">
        <f t="shared" si="2"/>
        <v>2</v>
      </c>
      <c r="E70">
        <f t="shared" si="3"/>
        <v>9</v>
      </c>
      <c r="F70">
        <f t="shared" si="4"/>
        <v>14</v>
      </c>
    </row>
    <row r="71" spans="1:6" x14ac:dyDescent="0.25">
      <c r="A71" s="13" t="s">
        <v>53</v>
      </c>
      <c r="B71">
        <f t="shared" si="0"/>
        <v>5</v>
      </c>
      <c r="C71">
        <f t="shared" si="1"/>
        <v>0</v>
      </c>
      <c r="D71">
        <f t="shared" si="2"/>
        <v>3</v>
      </c>
      <c r="E71">
        <f t="shared" si="3"/>
        <v>0</v>
      </c>
      <c r="F71">
        <f t="shared" si="4"/>
        <v>8</v>
      </c>
    </row>
    <row r="72" spans="1:6" x14ac:dyDescent="0.25">
      <c r="A72" s="13" t="s">
        <v>55</v>
      </c>
      <c r="B72">
        <f t="shared" si="0"/>
        <v>0</v>
      </c>
      <c r="C72">
        <f t="shared" si="1"/>
        <v>0</v>
      </c>
      <c r="D72">
        <f t="shared" si="2"/>
        <v>0</v>
      </c>
      <c r="E72">
        <f t="shared" si="3"/>
        <v>16</v>
      </c>
      <c r="F72">
        <f t="shared" si="4"/>
        <v>16</v>
      </c>
    </row>
    <row r="73" spans="1:6" x14ac:dyDescent="0.25">
      <c r="A73" s="13" t="s">
        <v>58</v>
      </c>
      <c r="B73">
        <f t="shared" si="0"/>
        <v>0</v>
      </c>
      <c r="C73">
        <f t="shared" si="1"/>
        <v>0</v>
      </c>
      <c r="D73">
        <f t="shared" si="2"/>
        <v>2</v>
      </c>
      <c r="E73">
        <f t="shared" si="3"/>
        <v>6</v>
      </c>
      <c r="F73">
        <f t="shared" si="4"/>
        <v>8</v>
      </c>
    </row>
    <row r="74" spans="1:6" x14ac:dyDescent="0.25">
      <c r="A74" s="13" t="s">
        <v>61</v>
      </c>
      <c r="B74">
        <f t="shared" si="0"/>
        <v>0</v>
      </c>
      <c r="C74">
        <f t="shared" si="1"/>
        <v>7</v>
      </c>
      <c r="D74">
        <f t="shared" si="2"/>
        <v>7</v>
      </c>
      <c r="E74">
        <f t="shared" si="3"/>
        <v>3</v>
      </c>
      <c r="F74">
        <f t="shared" si="4"/>
        <v>17</v>
      </c>
    </row>
    <row r="75" spans="1:6" x14ac:dyDescent="0.25">
      <c r="A75" s="13" t="s">
        <v>63</v>
      </c>
      <c r="B75">
        <f t="shared" si="0"/>
        <v>8</v>
      </c>
      <c r="C75">
        <f t="shared" si="1"/>
        <v>0</v>
      </c>
      <c r="D75">
        <f t="shared" si="2"/>
        <v>0</v>
      </c>
      <c r="E75">
        <f t="shared" si="3"/>
        <v>10</v>
      </c>
      <c r="F75">
        <f t="shared" si="4"/>
        <v>18</v>
      </c>
    </row>
    <row r="76" spans="1:6" x14ac:dyDescent="0.25">
      <c r="A76" s="13" t="s">
        <v>65</v>
      </c>
      <c r="B76">
        <f t="shared" si="0"/>
        <v>0</v>
      </c>
      <c r="C76">
        <f t="shared" si="1"/>
        <v>4</v>
      </c>
      <c r="D76">
        <f t="shared" si="2"/>
        <v>2</v>
      </c>
      <c r="E76">
        <f t="shared" si="3"/>
        <v>0</v>
      </c>
      <c r="F76">
        <f t="shared" si="4"/>
        <v>6</v>
      </c>
    </row>
    <row r="77" spans="1:6" x14ac:dyDescent="0.25">
      <c r="A77" s="1" t="s">
        <v>130</v>
      </c>
      <c r="B77">
        <f t="shared" si="0"/>
        <v>0</v>
      </c>
      <c r="C77">
        <f t="shared" si="1"/>
        <v>0</v>
      </c>
      <c r="D77">
        <f t="shared" si="2"/>
        <v>5</v>
      </c>
      <c r="E77">
        <f t="shared" si="3"/>
        <v>0</v>
      </c>
      <c r="F77">
        <f t="shared" si="4"/>
        <v>5</v>
      </c>
    </row>
    <row r="78" spans="1:6" x14ac:dyDescent="0.25">
      <c r="A78" s="1" t="s">
        <v>68</v>
      </c>
      <c r="B78">
        <f t="shared" si="0"/>
        <v>0</v>
      </c>
      <c r="C78">
        <f t="shared" si="1"/>
        <v>1</v>
      </c>
      <c r="D78">
        <f t="shared" si="2"/>
        <v>1</v>
      </c>
      <c r="E78">
        <f t="shared" si="3"/>
        <v>3</v>
      </c>
      <c r="F78">
        <f t="shared" si="4"/>
        <v>5</v>
      </c>
    </row>
    <row r="79" spans="1:6" x14ac:dyDescent="0.25">
      <c r="A79" s="1" t="s">
        <v>129</v>
      </c>
      <c r="B79">
        <f t="shared" si="0"/>
        <v>0</v>
      </c>
      <c r="C79">
        <f t="shared" si="1"/>
        <v>6</v>
      </c>
      <c r="D79">
        <f t="shared" si="2"/>
        <v>0</v>
      </c>
      <c r="E79">
        <f t="shared" si="3"/>
        <v>3</v>
      </c>
      <c r="F79">
        <f t="shared" si="4"/>
        <v>9</v>
      </c>
    </row>
    <row r="80" spans="1:6" x14ac:dyDescent="0.25">
      <c r="A80" s="13" t="s">
        <v>69</v>
      </c>
      <c r="B80">
        <f t="shared" si="0"/>
        <v>0</v>
      </c>
      <c r="C80">
        <f t="shared" si="1"/>
        <v>0</v>
      </c>
      <c r="D80">
        <f t="shared" si="2"/>
        <v>17</v>
      </c>
      <c r="E80">
        <f t="shared" si="3"/>
        <v>1</v>
      </c>
      <c r="F80">
        <f t="shared" si="4"/>
        <v>18</v>
      </c>
    </row>
    <row r="81" spans="1:6" x14ac:dyDescent="0.25">
      <c r="A81" s="13" t="s">
        <v>70</v>
      </c>
      <c r="B81">
        <f t="shared" si="0"/>
        <v>17</v>
      </c>
      <c r="C81">
        <f t="shared" si="1"/>
        <v>0</v>
      </c>
      <c r="D81">
        <f t="shared" si="2"/>
        <v>0</v>
      </c>
      <c r="E81">
        <f t="shared" si="3"/>
        <v>0</v>
      </c>
      <c r="F81">
        <f t="shared" si="4"/>
        <v>17</v>
      </c>
    </row>
    <row r="82" spans="1:6" x14ac:dyDescent="0.25">
      <c r="A82" s="13" t="s">
        <v>73</v>
      </c>
      <c r="B82">
        <f t="shared" si="0"/>
        <v>5</v>
      </c>
      <c r="C82">
        <f t="shared" si="1"/>
        <v>9</v>
      </c>
      <c r="D82">
        <f t="shared" si="2"/>
        <v>1</v>
      </c>
      <c r="E82">
        <f t="shared" si="3"/>
        <v>0</v>
      </c>
      <c r="F82">
        <f t="shared" si="4"/>
        <v>15</v>
      </c>
    </row>
    <row r="83" spans="1:6" x14ac:dyDescent="0.25">
      <c r="A83" s="13" t="s">
        <v>74</v>
      </c>
      <c r="B83">
        <f t="shared" si="0"/>
        <v>0</v>
      </c>
      <c r="C83">
        <f t="shared" si="1"/>
        <v>11</v>
      </c>
      <c r="D83">
        <f t="shared" si="2"/>
        <v>5</v>
      </c>
      <c r="E83">
        <f t="shared" si="3"/>
        <v>1</v>
      </c>
      <c r="F83">
        <f t="shared" si="4"/>
        <v>17</v>
      </c>
    </row>
    <row r="84" spans="1:6" x14ac:dyDescent="0.25">
      <c r="A84" s="13" t="s">
        <v>77</v>
      </c>
      <c r="B84">
        <f t="shared" si="0"/>
        <v>0</v>
      </c>
      <c r="C84">
        <f t="shared" si="1"/>
        <v>0</v>
      </c>
      <c r="D84">
        <f t="shared" si="2"/>
        <v>0</v>
      </c>
      <c r="E84">
        <f t="shared" si="3"/>
        <v>18</v>
      </c>
      <c r="F84">
        <f t="shared" si="4"/>
        <v>18</v>
      </c>
    </row>
    <row r="85" spans="1:6" x14ac:dyDescent="0.25">
      <c r="A85" s="13" t="s">
        <v>80</v>
      </c>
      <c r="B85">
        <f t="shared" si="0"/>
        <v>0</v>
      </c>
      <c r="C85">
        <f t="shared" si="1"/>
        <v>0</v>
      </c>
      <c r="D85">
        <f t="shared" si="2"/>
        <v>5</v>
      </c>
      <c r="E85">
        <f t="shared" si="3"/>
        <v>12</v>
      </c>
      <c r="F85">
        <f t="shared" si="4"/>
        <v>17</v>
      </c>
    </row>
    <row r="86" spans="1:6" x14ac:dyDescent="0.25">
      <c r="A86" s="13" t="s">
        <v>82</v>
      </c>
      <c r="B86">
        <f t="shared" si="0"/>
        <v>0</v>
      </c>
      <c r="C86">
        <f t="shared" si="1"/>
        <v>1</v>
      </c>
      <c r="D86">
        <f t="shared" si="2"/>
        <v>15</v>
      </c>
      <c r="E86">
        <f t="shared" si="3"/>
        <v>1</v>
      </c>
      <c r="F86">
        <f t="shared" si="4"/>
        <v>17</v>
      </c>
    </row>
    <row r="87" spans="1:6" x14ac:dyDescent="0.25">
      <c r="A87" s="13" t="s">
        <v>85</v>
      </c>
      <c r="B87">
        <f t="shared" si="0"/>
        <v>0</v>
      </c>
      <c r="C87">
        <f t="shared" si="1"/>
        <v>0</v>
      </c>
      <c r="D87">
        <f t="shared" si="2"/>
        <v>1</v>
      </c>
      <c r="E87">
        <f t="shared" si="3"/>
        <v>16</v>
      </c>
      <c r="F87">
        <f t="shared" si="4"/>
        <v>17</v>
      </c>
    </row>
    <row r="88" spans="1:6" x14ac:dyDescent="0.25">
      <c r="A88" s="13" t="s">
        <v>203</v>
      </c>
      <c r="B88">
        <f t="shared" si="0"/>
        <v>16</v>
      </c>
      <c r="C88">
        <f t="shared" si="1"/>
        <v>0</v>
      </c>
      <c r="D88">
        <f t="shared" si="2"/>
        <v>2</v>
      </c>
      <c r="E88">
        <f t="shared" si="3"/>
        <v>0</v>
      </c>
      <c r="F88">
        <f t="shared" si="4"/>
        <v>18</v>
      </c>
    </row>
    <row r="89" spans="1:6" x14ac:dyDescent="0.25">
      <c r="A89" s="13" t="s">
        <v>87</v>
      </c>
      <c r="B89">
        <f t="shared" si="0"/>
        <v>0</v>
      </c>
      <c r="C89">
        <f t="shared" si="1"/>
        <v>12</v>
      </c>
      <c r="D89">
        <f t="shared" si="2"/>
        <v>2</v>
      </c>
      <c r="E89">
        <f t="shared" si="3"/>
        <v>4</v>
      </c>
      <c r="F89">
        <f t="shared" si="4"/>
        <v>18</v>
      </c>
    </row>
    <row r="90" spans="1:6" x14ac:dyDescent="0.25">
      <c r="A90" s="1" t="s">
        <v>90</v>
      </c>
      <c r="B90">
        <f t="shared" si="0"/>
        <v>0</v>
      </c>
      <c r="C90">
        <f t="shared" si="1"/>
        <v>0</v>
      </c>
      <c r="D90">
        <f t="shared" si="2"/>
        <v>6</v>
      </c>
      <c r="E90">
        <f t="shared" si="3"/>
        <v>10</v>
      </c>
      <c r="F90">
        <f t="shared" si="4"/>
        <v>16</v>
      </c>
    </row>
    <row r="91" spans="1:6" x14ac:dyDescent="0.25">
      <c r="A91" s="1" t="s">
        <v>93</v>
      </c>
      <c r="B91">
        <f t="shared" si="0"/>
        <v>2</v>
      </c>
      <c r="C91">
        <f t="shared" si="1"/>
        <v>5</v>
      </c>
      <c r="D91">
        <f t="shared" si="2"/>
        <v>0</v>
      </c>
      <c r="E91">
        <f t="shared" si="3"/>
        <v>0</v>
      </c>
      <c r="F91">
        <f t="shared" si="4"/>
        <v>7</v>
      </c>
    </row>
    <row r="92" spans="1:6" x14ac:dyDescent="0.25">
      <c r="A92" s="13" t="s">
        <v>94</v>
      </c>
      <c r="B92">
        <f t="shared" si="0"/>
        <v>12</v>
      </c>
      <c r="C92">
        <f t="shared" si="1"/>
        <v>4</v>
      </c>
      <c r="D92">
        <f t="shared" si="2"/>
        <v>0</v>
      </c>
      <c r="E92">
        <f t="shared" si="3"/>
        <v>0</v>
      </c>
      <c r="F92">
        <f t="shared" si="4"/>
        <v>16</v>
      </c>
    </row>
    <row r="93" spans="1:6" x14ac:dyDescent="0.25">
      <c r="A93" s="13" t="s">
        <v>97</v>
      </c>
      <c r="B93">
        <f t="shared" si="0"/>
        <v>0</v>
      </c>
      <c r="C93">
        <f t="shared" si="1"/>
        <v>18</v>
      </c>
      <c r="D93">
        <f t="shared" si="2"/>
        <v>0</v>
      </c>
      <c r="E93">
        <f t="shared" si="3"/>
        <v>0</v>
      </c>
      <c r="F93">
        <f t="shared" si="4"/>
        <v>18</v>
      </c>
    </row>
    <row r="94" spans="1:6" x14ac:dyDescent="0.25">
      <c r="A94" s="13" t="s">
        <v>100</v>
      </c>
      <c r="B94">
        <f t="shared" si="0"/>
        <v>17</v>
      </c>
      <c r="C94">
        <f t="shared" si="1"/>
        <v>0</v>
      </c>
      <c r="D94">
        <f t="shared" si="2"/>
        <v>1</v>
      </c>
      <c r="E94">
        <f t="shared" si="3"/>
        <v>0</v>
      </c>
      <c r="F94">
        <f t="shared" si="4"/>
        <v>18</v>
      </c>
    </row>
    <row r="95" spans="1:6" x14ac:dyDescent="0.25">
      <c r="A95" s="1" t="s">
        <v>101</v>
      </c>
      <c r="B95">
        <f t="shared" si="0"/>
        <v>0</v>
      </c>
      <c r="C95">
        <f t="shared" si="1"/>
        <v>0</v>
      </c>
      <c r="D95">
        <f t="shared" si="2"/>
        <v>0</v>
      </c>
      <c r="E95">
        <f t="shared" si="3"/>
        <v>17</v>
      </c>
      <c r="F95">
        <f t="shared" si="4"/>
        <v>17</v>
      </c>
    </row>
    <row r="96" spans="1:6" x14ac:dyDescent="0.25">
      <c r="A96" s="13" t="s">
        <v>103</v>
      </c>
      <c r="B96">
        <f t="shared" si="0"/>
        <v>3</v>
      </c>
      <c r="C96">
        <f t="shared" si="1"/>
        <v>12</v>
      </c>
      <c r="D96">
        <f t="shared" si="2"/>
        <v>0</v>
      </c>
      <c r="E96">
        <f t="shared" si="3"/>
        <v>0</v>
      </c>
      <c r="F96">
        <f t="shared" si="4"/>
        <v>15</v>
      </c>
    </row>
    <row r="97" spans="1:6" x14ac:dyDescent="0.25">
      <c r="A97" s="13" t="s">
        <v>104</v>
      </c>
      <c r="B97">
        <f t="shared" si="0"/>
        <v>0</v>
      </c>
      <c r="C97">
        <f t="shared" si="1"/>
        <v>16</v>
      </c>
      <c r="D97">
        <f t="shared" si="2"/>
        <v>1</v>
      </c>
      <c r="E97">
        <f t="shared" si="3"/>
        <v>1</v>
      </c>
      <c r="F97">
        <f t="shared" si="4"/>
        <v>18</v>
      </c>
    </row>
    <row r="98" spans="1:6" x14ac:dyDescent="0.25">
      <c r="A98" s="1" t="s">
        <v>106</v>
      </c>
      <c r="B98">
        <f t="shared" si="0"/>
        <v>14</v>
      </c>
      <c r="C98">
        <f t="shared" si="1"/>
        <v>3</v>
      </c>
      <c r="D98">
        <f t="shared" si="2"/>
        <v>0</v>
      </c>
      <c r="E98">
        <f t="shared" si="3"/>
        <v>0</v>
      </c>
      <c r="F98">
        <f t="shared" si="4"/>
        <v>17</v>
      </c>
    </row>
    <row r="99" spans="1:6" x14ac:dyDescent="0.25">
      <c r="A99" s="1" t="s">
        <v>108</v>
      </c>
      <c r="B99">
        <f t="shared" si="0"/>
        <v>0</v>
      </c>
      <c r="C99">
        <f t="shared" si="1"/>
        <v>1</v>
      </c>
      <c r="D99">
        <f t="shared" si="2"/>
        <v>4</v>
      </c>
      <c r="E99">
        <f t="shared" si="3"/>
        <v>8</v>
      </c>
      <c r="F99">
        <f t="shared" si="4"/>
        <v>13</v>
      </c>
    </row>
    <row r="100" spans="1:6" x14ac:dyDescent="0.25">
      <c r="A100" s="13" t="s">
        <v>204</v>
      </c>
      <c r="B100">
        <f t="shared" si="0"/>
        <v>0</v>
      </c>
      <c r="C100">
        <f t="shared" si="1"/>
        <v>0</v>
      </c>
      <c r="D100">
        <f t="shared" si="2"/>
        <v>7</v>
      </c>
      <c r="E100">
        <f t="shared" si="3"/>
        <v>7</v>
      </c>
      <c r="F100">
        <f t="shared" si="4"/>
        <v>14</v>
      </c>
    </row>
    <row r="101" spans="1:6" x14ac:dyDescent="0.25">
      <c r="A101" s="13" t="s">
        <v>111</v>
      </c>
      <c r="B101">
        <f t="shared" si="0"/>
        <v>17</v>
      </c>
      <c r="C101">
        <f t="shared" si="1"/>
        <v>0</v>
      </c>
      <c r="D101">
        <f t="shared" si="2"/>
        <v>0</v>
      </c>
      <c r="E101">
        <f t="shared" si="3"/>
        <v>0</v>
      </c>
      <c r="F101">
        <f t="shared" si="4"/>
        <v>17</v>
      </c>
    </row>
    <row r="102" spans="1:6" x14ac:dyDescent="0.25">
      <c r="A102" s="1" t="s">
        <v>113</v>
      </c>
      <c r="B102">
        <f t="shared" si="0"/>
        <v>0</v>
      </c>
      <c r="C102">
        <f t="shared" si="1"/>
        <v>11</v>
      </c>
      <c r="D102">
        <f t="shared" si="2"/>
        <v>7</v>
      </c>
      <c r="E102">
        <f t="shared" si="3"/>
        <v>0</v>
      </c>
      <c r="F102">
        <f t="shared" si="4"/>
        <v>18</v>
      </c>
    </row>
    <row r="103" spans="1:6" x14ac:dyDescent="0.25">
      <c r="A103" s="13" t="s">
        <v>114</v>
      </c>
      <c r="B103">
        <f t="shared" si="0"/>
        <v>0</v>
      </c>
      <c r="C103">
        <f t="shared" si="1"/>
        <v>0</v>
      </c>
      <c r="D103">
        <f t="shared" si="2"/>
        <v>0</v>
      </c>
      <c r="E103">
        <f t="shared" si="3"/>
        <v>18</v>
      </c>
      <c r="F103">
        <f t="shared" si="4"/>
        <v>18</v>
      </c>
    </row>
    <row r="104" spans="1:6" x14ac:dyDescent="0.25">
      <c r="A104" s="13" t="s">
        <v>115</v>
      </c>
      <c r="B104">
        <f t="shared" si="0"/>
        <v>0</v>
      </c>
      <c r="C104">
        <f t="shared" si="1"/>
        <v>0</v>
      </c>
      <c r="D104">
        <f t="shared" si="2"/>
        <v>0</v>
      </c>
      <c r="E104">
        <f t="shared" si="3"/>
        <v>0</v>
      </c>
      <c r="F104">
        <f t="shared" si="4"/>
        <v>0</v>
      </c>
    </row>
    <row r="105" spans="1:6" x14ac:dyDescent="0.25">
      <c r="A105" s="13" t="s">
        <v>118</v>
      </c>
      <c r="B105">
        <f t="shared" si="0"/>
        <v>0</v>
      </c>
      <c r="C105">
        <f t="shared" si="1"/>
        <v>2</v>
      </c>
      <c r="D105">
        <f t="shared" si="2"/>
        <v>11</v>
      </c>
      <c r="E105">
        <f t="shared" si="3"/>
        <v>0</v>
      </c>
      <c r="F105">
        <f t="shared" si="4"/>
        <v>13</v>
      </c>
    </row>
    <row r="106" spans="1:6" x14ac:dyDescent="0.25">
      <c r="A106" s="13" t="s">
        <v>119</v>
      </c>
      <c r="B106">
        <f t="shared" si="0"/>
        <v>0</v>
      </c>
      <c r="C106">
        <f t="shared" si="1"/>
        <v>4</v>
      </c>
      <c r="D106">
        <f t="shared" si="2"/>
        <v>13</v>
      </c>
      <c r="E106">
        <f t="shared" si="3"/>
        <v>0</v>
      </c>
      <c r="F106">
        <f t="shared" si="4"/>
        <v>17</v>
      </c>
    </row>
    <row r="107" spans="1:6" x14ac:dyDescent="0.25">
      <c r="A107" s="13" t="s">
        <v>120</v>
      </c>
      <c r="B107">
        <f t="shared" si="0"/>
        <v>0</v>
      </c>
      <c r="C107">
        <f t="shared" si="1"/>
        <v>0</v>
      </c>
      <c r="D107">
        <f t="shared" si="2"/>
        <v>17</v>
      </c>
      <c r="E107">
        <f t="shared" si="3"/>
        <v>1</v>
      </c>
      <c r="F107">
        <f t="shared" si="4"/>
        <v>18</v>
      </c>
    </row>
    <row r="108" spans="1:6" x14ac:dyDescent="0.25">
      <c r="A108" s="13" t="s">
        <v>123</v>
      </c>
      <c r="B108">
        <f t="shared" si="0"/>
        <v>0</v>
      </c>
      <c r="C108">
        <f t="shared" si="1"/>
        <v>18</v>
      </c>
      <c r="D108">
        <f t="shared" si="2"/>
        <v>0</v>
      </c>
      <c r="E108">
        <f t="shared" si="3"/>
        <v>0</v>
      </c>
      <c r="F108">
        <f t="shared" si="4"/>
        <v>18</v>
      </c>
    </row>
    <row r="109" spans="1:6" x14ac:dyDescent="0.25">
      <c r="A109" s="13" t="s">
        <v>125</v>
      </c>
      <c r="B109">
        <f t="shared" si="0"/>
        <v>18</v>
      </c>
      <c r="C109">
        <f t="shared" si="1"/>
        <v>0</v>
      </c>
      <c r="D109">
        <f t="shared" si="2"/>
        <v>0</v>
      </c>
      <c r="E109">
        <f t="shared" si="3"/>
        <v>0</v>
      </c>
      <c r="F109">
        <f t="shared" si="4"/>
        <v>18</v>
      </c>
    </row>
    <row r="110" spans="1:6" x14ac:dyDescent="0.25">
      <c r="A110" s="1" t="s">
        <v>128</v>
      </c>
      <c r="B110">
        <f t="shared" si="0"/>
        <v>0</v>
      </c>
      <c r="C110">
        <f t="shared" si="1"/>
        <v>0</v>
      </c>
      <c r="D110">
        <f t="shared" si="2"/>
        <v>0</v>
      </c>
      <c r="E110">
        <f t="shared" si="3"/>
        <v>2</v>
      </c>
      <c r="F110">
        <f t="shared" si="4"/>
        <v>2</v>
      </c>
    </row>
  </sheetData>
  <dataValidations disablePrompts="1" count="1">
    <dataValidation showInputMessage="1" showErrorMessage="1" sqref="A101 A88" xr:uid="{00000000-0002-0000-0C00-000000000000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121"/>
  <sheetViews>
    <sheetView topLeftCell="T1" workbookViewId="0">
      <selection activeCell="D78" sqref="D78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10</v>
      </c>
      <c r="B2" s="1" t="s">
        <v>11</v>
      </c>
      <c r="C2" s="1" t="str">
        <f>A2&amp;" "&amp;B2</f>
        <v>Garry Benveniste</v>
      </c>
      <c r="D2" s="7">
        <v>10</v>
      </c>
      <c r="E2" s="7">
        <v>8</v>
      </c>
      <c r="F2" s="7">
        <v>4</v>
      </c>
      <c r="G2" s="7">
        <v>-1</v>
      </c>
      <c r="H2" s="7">
        <v>-5</v>
      </c>
      <c r="I2" s="7">
        <v>10</v>
      </c>
      <c r="J2" s="7" t="s">
        <v>9</v>
      </c>
      <c r="K2" s="7">
        <v>-3</v>
      </c>
      <c r="L2" s="7">
        <v>10</v>
      </c>
      <c r="M2" s="7">
        <v>3</v>
      </c>
      <c r="N2" s="7">
        <v>-2</v>
      </c>
      <c r="O2" s="7">
        <v>-3</v>
      </c>
      <c r="P2" s="7">
        <v>5</v>
      </c>
      <c r="Q2" s="7">
        <v>-20</v>
      </c>
      <c r="R2" s="7">
        <v>-13</v>
      </c>
      <c r="S2" s="7">
        <v>23</v>
      </c>
      <c r="T2" s="7">
        <v>-18</v>
      </c>
      <c r="U2" s="7">
        <v>-12</v>
      </c>
      <c r="V2" s="7"/>
      <c r="W2" s="7"/>
      <c r="X2" s="7"/>
      <c r="Y2" s="7">
        <f>SUM(D2:X2)</f>
        <v>-4</v>
      </c>
      <c r="Z2" s="8">
        <f t="shared" ref="Z2:Z27" si="0">SUM(AA2:AC2)</f>
        <v>17</v>
      </c>
      <c r="AA2" s="8">
        <f>COUNTIF(D2:X2,"&gt;0")</f>
        <v>8</v>
      </c>
      <c r="AB2" s="8">
        <f>COUNTIF(D2:X2,0)</f>
        <v>0</v>
      </c>
      <c r="AC2" s="8">
        <f>COUNTIF(D2:X2,"&lt;0")</f>
        <v>9</v>
      </c>
      <c r="AE2">
        <f t="shared" ref="AE2:AE32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$121,3,FALSE)=1),0,IF(VLOOKUP($C2,$J$74:$L$121,3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0</v>
      </c>
      <c r="AF2">
        <f t="shared" ref="AF2:AF32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$121,3,FALSE)=2),0,IF(VLOOKUP($C2,$J$74:$L$121,3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0</v>
      </c>
      <c r="AG2">
        <f t="shared" ref="AG2:AG32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$121,3,FALSE)=3),0,IF(VLOOKUP($C2,$J$74:$L$121,3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32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$121,3,FALSE)=4),0,IF(VLOOKUP($C2,$J$74:$L$121,3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17</v>
      </c>
      <c r="AI2">
        <f>SUM(AE2:AH2)</f>
        <v>17</v>
      </c>
      <c r="AJ2" t="str">
        <f>IF(AI2=Z2,"","no")</f>
        <v/>
      </c>
    </row>
    <row r="3" spans="1:36" x14ac:dyDescent="0.25">
      <c r="A3" s="1" t="s">
        <v>13</v>
      </c>
      <c r="B3" s="1" t="s">
        <v>14</v>
      </c>
      <c r="C3" s="1" t="str">
        <f t="shared" ref="C3:C32" si="5">A3&amp;" "&amp;B3</f>
        <v>Don Blesing</v>
      </c>
      <c r="D3" s="7">
        <v>2</v>
      </c>
      <c r="E3" s="7">
        <v>-3</v>
      </c>
      <c r="F3" s="7">
        <v>1</v>
      </c>
      <c r="G3" s="7">
        <v>11</v>
      </c>
      <c r="H3" s="7" t="s">
        <v>9</v>
      </c>
      <c r="I3" s="7">
        <v>-6</v>
      </c>
      <c r="J3" s="7">
        <v>-9</v>
      </c>
      <c r="K3" s="7">
        <v>3</v>
      </c>
      <c r="L3" s="7">
        <v>10</v>
      </c>
      <c r="M3" s="7">
        <v>-11</v>
      </c>
      <c r="N3" s="7" t="s">
        <v>9</v>
      </c>
      <c r="O3" s="7">
        <v>1</v>
      </c>
      <c r="P3" s="7">
        <v>6</v>
      </c>
      <c r="Q3" s="7">
        <v>-20</v>
      </c>
      <c r="R3" s="7">
        <v>-11</v>
      </c>
      <c r="S3" s="7">
        <v>23</v>
      </c>
      <c r="T3" s="7">
        <v>13</v>
      </c>
      <c r="U3" s="7">
        <v>-2</v>
      </c>
      <c r="V3" s="7"/>
      <c r="W3" s="7"/>
      <c r="X3" s="7"/>
      <c r="Y3" s="7">
        <f t="shared" ref="Y3:Y27" si="6">SUM(D3:X3)</f>
        <v>8</v>
      </c>
      <c r="Z3" s="8">
        <f t="shared" si="0"/>
        <v>16</v>
      </c>
      <c r="AA3" s="8">
        <f t="shared" ref="AA3:AA27" si="7">COUNTIF(D3:X3,"&gt;0")</f>
        <v>9</v>
      </c>
      <c r="AB3" s="8">
        <f t="shared" ref="AB3:AB27" si="8">COUNTIF(D3:X3,0)</f>
        <v>0</v>
      </c>
      <c r="AC3" s="8">
        <f t="shared" ref="AC3:AC27" si="9">COUNTIF(D3:X3,"&lt;0")</f>
        <v>7</v>
      </c>
      <c r="AE3">
        <f t="shared" si="1"/>
        <v>0</v>
      </c>
      <c r="AF3">
        <f t="shared" si="2"/>
        <v>8</v>
      </c>
      <c r="AG3">
        <f t="shared" si="3"/>
        <v>8</v>
      </c>
      <c r="AH3">
        <f t="shared" si="4"/>
        <v>0</v>
      </c>
      <c r="AI3">
        <f t="shared" ref="AI3:AI27" si="10">SUM(AE3:AH3)</f>
        <v>16</v>
      </c>
      <c r="AJ3" t="str">
        <f t="shared" ref="AJ3:AJ27" si="11">IF(AI3=Z3,"","no")</f>
        <v/>
      </c>
    </row>
    <row r="4" spans="1:36" x14ac:dyDescent="0.25">
      <c r="A4" s="1" t="s">
        <v>16</v>
      </c>
      <c r="B4" s="1" t="s">
        <v>17</v>
      </c>
      <c r="C4" s="1" t="str">
        <f t="shared" si="5"/>
        <v>Bob Boorman</v>
      </c>
      <c r="D4" s="7">
        <v>-15</v>
      </c>
      <c r="E4" s="7" t="s">
        <v>9</v>
      </c>
      <c r="F4" s="7">
        <v>1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7"/>
      <c r="W4" s="7"/>
      <c r="X4" s="7"/>
      <c r="Y4" s="7">
        <f t="shared" si="6"/>
        <v>-14</v>
      </c>
      <c r="Z4" s="8">
        <f t="shared" si="0"/>
        <v>2</v>
      </c>
      <c r="AA4" s="8">
        <f t="shared" si="7"/>
        <v>1</v>
      </c>
      <c r="AB4" s="8">
        <f t="shared" si="8"/>
        <v>0</v>
      </c>
      <c r="AC4" s="8">
        <f t="shared" si="9"/>
        <v>1</v>
      </c>
      <c r="AE4">
        <f t="shared" si="1"/>
        <v>0</v>
      </c>
      <c r="AF4">
        <f t="shared" si="2"/>
        <v>2</v>
      </c>
      <c r="AG4">
        <f t="shared" si="3"/>
        <v>0</v>
      </c>
      <c r="AH4">
        <f t="shared" si="4"/>
        <v>0</v>
      </c>
      <c r="AI4">
        <f t="shared" si="10"/>
        <v>2</v>
      </c>
      <c r="AJ4" t="str">
        <f t="shared" si="11"/>
        <v/>
      </c>
    </row>
    <row r="5" spans="1:36" x14ac:dyDescent="0.25">
      <c r="A5" s="1" t="s">
        <v>398</v>
      </c>
      <c r="B5" s="1" t="s">
        <v>304</v>
      </c>
      <c r="C5" s="1" t="str">
        <f t="shared" si="5"/>
        <v>Nick Buvinic</v>
      </c>
      <c r="D5" s="7" t="s">
        <v>9</v>
      </c>
      <c r="E5" s="7">
        <v>8</v>
      </c>
      <c r="F5" s="7" t="s">
        <v>9</v>
      </c>
      <c r="G5" s="7">
        <v>11</v>
      </c>
      <c r="H5" s="7">
        <v>-26</v>
      </c>
      <c r="I5" s="7" t="s">
        <v>9</v>
      </c>
      <c r="J5" s="7" t="s">
        <v>9</v>
      </c>
      <c r="K5" s="7" t="s">
        <v>9</v>
      </c>
      <c r="L5" s="7" t="s">
        <v>9</v>
      </c>
      <c r="M5" s="7" t="s">
        <v>9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/>
      <c r="W5" s="7"/>
      <c r="X5" s="7"/>
      <c r="Y5" s="7">
        <f t="shared" si="6"/>
        <v>-7</v>
      </c>
      <c r="Z5" s="8">
        <f t="shared" si="0"/>
        <v>3</v>
      </c>
      <c r="AA5" s="8">
        <f t="shared" si="7"/>
        <v>2</v>
      </c>
      <c r="AB5" s="8">
        <f t="shared" si="8"/>
        <v>0</v>
      </c>
      <c r="AC5" s="8">
        <f t="shared" si="9"/>
        <v>1</v>
      </c>
      <c r="AE5">
        <f t="shared" si="1"/>
        <v>3</v>
      </c>
      <c r="AF5">
        <f t="shared" si="2"/>
        <v>0</v>
      </c>
      <c r="AG5">
        <f t="shared" si="3"/>
        <v>0</v>
      </c>
      <c r="AH5">
        <f t="shared" si="4"/>
        <v>0</v>
      </c>
      <c r="AI5">
        <f t="shared" si="10"/>
        <v>3</v>
      </c>
      <c r="AJ5" t="str">
        <f t="shared" si="11"/>
        <v/>
      </c>
    </row>
    <row r="6" spans="1:36" x14ac:dyDescent="0.25">
      <c r="A6" s="1" t="s">
        <v>23</v>
      </c>
      <c r="B6" s="1" t="s">
        <v>21</v>
      </c>
      <c r="C6" s="1" t="str">
        <f t="shared" si="5"/>
        <v>Dave Callahan</v>
      </c>
      <c r="D6" s="7">
        <v>2</v>
      </c>
      <c r="E6" s="7">
        <v>-3</v>
      </c>
      <c r="F6" s="7">
        <v>1</v>
      </c>
      <c r="G6" s="7">
        <v>5</v>
      </c>
      <c r="H6" s="7">
        <v>3</v>
      </c>
      <c r="I6" s="7">
        <v>-8</v>
      </c>
      <c r="J6" s="7">
        <v>6</v>
      </c>
      <c r="K6" s="7">
        <v>3</v>
      </c>
      <c r="L6" s="7">
        <v>1</v>
      </c>
      <c r="M6" s="7">
        <v>-7</v>
      </c>
      <c r="N6" s="7">
        <v>-2</v>
      </c>
      <c r="O6" s="7" t="s">
        <v>9</v>
      </c>
      <c r="P6" s="7">
        <v>6</v>
      </c>
      <c r="Q6" s="7">
        <v>3</v>
      </c>
      <c r="R6" s="7">
        <v>-4</v>
      </c>
      <c r="S6" s="7">
        <v>6</v>
      </c>
      <c r="T6" s="7" t="s">
        <v>9</v>
      </c>
      <c r="U6" s="7">
        <v>-7</v>
      </c>
      <c r="V6" s="7"/>
      <c r="W6" s="7"/>
      <c r="X6" s="7"/>
      <c r="Y6" s="7">
        <f t="shared" si="6"/>
        <v>5</v>
      </c>
      <c r="Z6" s="8">
        <f t="shared" si="0"/>
        <v>16</v>
      </c>
      <c r="AA6" s="8">
        <f t="shared" si="7"/>
        <v>10</v>
      </c>
      <c r="AB6" s="8">
        <f t="shared" si="8"/>
        <v>0</v>
      </c>
      <c r="AC6" s="8">
        <f t="shared" si="9"/>
        <v>6</v>
      </c>
      <c r="AE6">
        <f t="shared" si="1"/>
        <v>9</v>
      </c>
      <c r="AF6">
        <f t="shared" si="2"/>
        <v>7</v>
      </c>
      <c r="AG6">
        <f t="shared" si="3"/>
        <v>0</v>
      </c>
      <c r="AH6">
        <f t="shared" si="4"/>
        <v>0</v>
      </c>
      <c r="AI6">
        <f t="shared" si="10"/>
        <v>16</v>
      </c>
      <c r="AJ6" t="str">
        <f t="shared" si="11"/>
        <v/>
      </c>
    </row>
    <row r="7" spans="1:36" x14ac:dyDescent="0.25">
      <c r="A7" s="1" t="s">
        <v>26</v>
      </c>
      <c r="B7" s="1" t="s">
        <v>27</v>
      </c>
      <c r="C7" s="1" t="str">
        <f t="shared" si="5"/>
        <v>Graham Cass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>
        <v>-11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 t="s">
        <v>9</v>
      </c>
      <c r="V7" s="7"/>
      <c r="W7" s="7"/>
      <c r="X7" s="7"/>
      <c r="Y7" s="7">
        <f t="shared" si="6"/>
        <v>-11</v>
      </c>
      <c r="Z7" s="8">
        <f t="shared" si="0"/>
        <v>1</v>
      </c>
      <c r="AA7" s="8">
        <f t="shared" si="7"/>
        <v>0</v>
      </c>
      <c r="AB7" s="8">
        <f t="shared" si="8"/>
        <v>0</v>
      </c>
      <c r="AC7" s="8">
        <f t="shared" si="9"/>
        <v>1</v>
      </c>
      <c r="AE7">
        <f t="shared" si="1"/>
        <v>1</v>
      </c>
      <c r="AF7">
        <f t="shared" si="2"/>
        <v>0</v>
      </c>
      <c r="AG7">
        <f t="shared" si="3"/>
        <v>0</v>
      </c>
      <c r="AH7">
        <f t="shared" si="4"/>
        <v>0</v>
      </c>
      <c r="AI7">
        <f t="shared" si="10"/>
        <v>1</v>
      </c>
      <c r="AJ7" t="str">
        <f t="shared" si="11"/>
        <v/>
      </c>
    </row>
    <row r="8" spans="1:36" x14ac:dyDescent="0.25">
      <c r="A8" s="1" t="s">
        <v>306</v>
      </c>
      <c r="B8" s="1" t="s">
        <v>307</v>
      </c>
      <c r="C8" s="1" t="str">
        <f t="shared" si="5"/>
        <v>Justin Colvill</v>
      </c>
      <c r="D8" s="7" t="s">
        <v>9</v>
      </c>
      <c r="E8" s="7" t="s">
        <v>9</v>
      </c>
      <c r="F8" s="7" t="s">
        <v>9</v>
      </c>
      <c r="G8" s="7">
        <v>5</v>
      </c>
      <c r="H8" s="7" t="s">
        <v>9</v>
      </c>
      <c r="I8" s="7" t="s">
        <v>9</v>
      </c>
      <c r="J8" s="7">
        <v>3</v>
      </c>
      <c r="K8" s="7" t="s">
        <v>9</v>
      </c>
      <c r="L8" s="7" t="s">
        <v>9</v>
      </c>
      <c r="M8" s="7" t="s">
        <v>9</v>
      </c>
      <c r="N8" s="7">
        <v>-2</v>
      </c>
      <c r="O8" s="7" t="s">
        <v>9</v>
      </c>
      <c r="P8" s="7" t="s">
        <v>9</v>
      </c>
      <c r="Q8" s="7">
        <v>3</v>
      </c>
      <c r="R8" s="7">
        <v>-4</v>
      </c>
      <c r="S8" s="7">
        <v>6</v>
      </c>
      <c r="T8" s="7" t="s">
        <v>9</v>
      </c>
      <c r="U8" s="7" t="s">
        <v>9</v>
      </c>
      <c r="V8" s="7"/>
      <c r="W8" s="7"/>
      <c r="X8" s="7"/>
      <c r="Y8" s="7">
        <f t="shared" si="6"/>
        <v>11</v>
      </c>
      <c r="Z8" s="8">
        <f t="shared" si="0"/>
        <v>6</v>
      </c>
      <c r="AA8" s="8">
        <f t="shared" si="7"/>
        <v>4</v>
      </c>
      <c r="AB8" s="8">
        <f t="shared" si="8"/>
        <v>0</v>
      </c>
      <c r="AC8" s="8">
        <f t="shared" si="9"/>
        <v>2</v>
      </c>
      <c r="AE8">
        <f t="shared" si="1"/>
        <v>0</v>
      </c>
      <c r="AF8">
        <f t="shared" si="2"/>
        <v>4</v>
      </c>
      <c r="AG8">
        <f t="shared" si="3"/>
        <v>0</v>
      </c>
      <c r="AH8">
        <f t="shared" si="4"/>
        <v>2</v>
      </c>
      <c r="AI8">
        <f t="shared" si="10"/>
        <v>6</v>
      </c>
      <c r="AJ8" t="str">
        <f t="shared" si="11"/>
        <v/>
      </c>
    </row>
    <row r="9" spans="1:36" x14ac:dyDescent="0.25">
      <c r="A9" s="1" t="s">
        <v>35</v>
      </c>
      <c r="B9" s="1" t="s">
        <v>36</v>
      </c>
      <c r="C9" s="1" t="str">
        <f t="shared" si="5"/>
        <v>Brett Davis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>
        <v>9</v>
      </c>
      <c r="L9" s="7" t="s">
        <v>9</v>
      </c>
      <c r="M9" s="7" t="s">
        <v>9</v>
      </c>
      <c r="N9" s="7">
        <v>0</v>
      </c>
      <c r="O9" s="7" t="s">
        <v>9</v>
      </c>
      <c r="P9" s="7">
        <v>20</v>
      </c>
      <c r="Q9" s="7">
        <v>8</v>
      </c>
      <c r="R9" s="7" t="s">
        <v>9</v>
      </c>
      <c r="S9" s="7">
        <v>23</v>
      </c>
      <c r="T9" s="7">
        <v>13</v>
      </c>
      <c r="U9" s="7">
        <v>33</v>
      </c>
      <c r="V9" s="7"/>
      <c r="W9" s="7"/>
      <c r="X9" s="7"/>
      <c r="Y9" s="7">
        <f t="shared" si="6"/>
        <v>106</v>
      </c>
      <c r="Z9" s="8">
        <f t="shared" si="0"/>
        <v>7</v>
      </c>
      <c r="AA9" s="8">
        <f t="shared" si="7"/>
        <v>6</v>
      </c>
      <c r="AB9" s="8">
        <f t="shared" si="8"/>
        <v>1</v>
      </c>
      <c r="AC9" s="8">
        <f t="shared" si="9"/>
        <v>0</v>
      </c>
      <c r="AE9">
        <f t="shared" si="1"/>
        <v>0</v>
      </c>
      <c r="AF9">
        <f t="shared" si="2"/>
        <v>0</v>
      </c>
      <c r="AG9">
        <f t="shared" si="3"/>
        <v>0</v>
      </c>
      <c r="AH9">
        <f t="shared" si="4"/>
        <v>7</v>
      </c>
      <c r="AI9">
        <f t="shared" si="10"/>
        <v>7</v>
      </c>
      <c r="AJ9" t="str">
        <f t="shared" si="11"/>
        <v/>
      </c>
    </row>
    <row r="10" spans="1:36" x14ac:dyDescent="0.25">
      <c r="A10" s="1" t="s">
        <v>29</v>
      </c>
      <c r="B10" s="1" t="s">
        <v>302</v>
      </c>
      <c r="C10" s="1" t="str">
        <f t="shared" si="5"/>
        <v>Chris Firth</v>
      </c>
      <c r="D10" s="7">
        <v>2</v>
      </c>
      <c r="E10" s="7">
        <v>-3</v>
      </c>
      <c r="F10" s="7">
        <v>1</v>
      </c>
      <c r="G10" s="7">
        <v>11</v>
      </c>
      <c r="H10" s="7">
        <v>-26</v>
      </c>
      <c r="I10" s="7">
        <v>-6</v>
      </c>
      <c r="J10" s="7">
        <v>-9</v>
      </c>
      <c r="K10" s="7">
        <v>7</v>
      </c>
      <c r="L10" s="7">
        <v>-8</v>
      </c>
      <c r="M10" s="7">
        <v>-11</v>
      </c>
      <c r="N10" s="7">
        <v>0</v>
      </c>
      <c r="O10" s="7">
        <v>5</v>
      </c>
      <c r="P10" s="7">
        <v>-1</v>
      </c>
      <c r="Q10" s="7">
        <v>8</v>
      </c>
      <c r="R10" s="7">
        <v>0</v>
      </c>
      <c r="S10" s="7">
        <v>23</v>
      </c>
      <c r="T10" s="7">
        <v>13</v>
      </c>
      <c r="U10" s="7">
        <v>33</v>
      </c>
      <c r="V10" s="7"/>
      <c r="W10" s="7"/>
      <c r="X10" s="7"/>
      <c r="Y10" s="7">
        <f t="shared" si="6"/>
        <v>39</v>
      </c>
      <c r="Z10" s="8">
        <f t="shared" si="0"/>
        <v>18</v>
      </c>
      <c r="AA10" s="8">
        <f t="shared" si="7"/>
        <v>9</v>
      </c>
      <c r="AB10" s="8">
        <f t="shared" si="8"/>
        <v>2</v>
      </c>
      <c r="AC10" s="8">
        <f t="shared" si="9"/>
        <v>7</v>
      </c>
      <c r="AE10">
        <f t="shared" si="1"/>
        <v>0</v>
      </c>
      <c r="AF10">
        <f t="shared" si="2"/>
        <v>0</v>
      </c>
      <c r="AG10">
        <f t="shared" si="3"/>
        <v>5</v>
      </c>
      <c r="AH10">
        <f t="shared" si="4"/>
        <v>13</v>
      </c>
      <c r="AI10">
        <f t="shared" si="10"/>
        <v>18</v>
      </c>
      <c r="AJ10" t="str">
        <f t="shared" si="11"/>
        <v/>
      </c>
    </row>
    <row r="11" spans="1:36" x14ac:dyDescent="0.25">
      <c r="A11" s="1" t="s">
        <v>51</v>
      </c>
      <c r="B11" s="1" t="s">
        <v>52</v>
      </c>
      <c r="C11" s="1" t="str">
        <f t="shared" si="5"/>
        <v>John Frangos</v>
      </c>
      <c r="D11" s="7">
        <v>2</v>
      </c>
      <c r="E11" s="7" t="s">
        <v>9</v>
      </c>
      <c r="F11" s="7" t="s">
        <v>9</v>
      </c>
      <c r="G11" s="7" t="s">
        <v>9</v>
      </c>
      <c r="H11" s="7" t="s">
        <v>9</v>
      </c>
      <c r="I11" s="7">
        <v>-6</v>
      </c>
      <c r="J11" s="7">
        <v>-9</v>
      </c>
      <c r="K11" s="7">
        <v>7</v>
      </c>
      <c r="L11" s="7" t="s">
        <v>9</v>
      </c>
      <c r="M11" s="7" t="s">
        <v>9</v>
      </c>
      <c r="N11" s="7" t="s">
        <v>9</v>
      </c>
      <c r="O11" s="7">
        <v>-16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/>
      <c r="W11" s="7"/>
      <c r="X11" s="7"/>
      <c r="Y11" s="7">
        <f t="shared" si="6"/>
        <v>-22</v>
      </c>
      <c r="Z11" s="8">
        <f t="shared" si="0"/>
        <v>5</v>
      </c>
      <c r="AA11" s="8">
        <f t="shared" si="7"/>
        <v>2</v>
      </c>
      <c r="AB11" s="8">
        <f t="shared" si="8"/>
        <v>0</v>
      </c>
      <c r="AC11" s="8">
        <f t="shared" si="9"/>
        <v>3</v>
      </c>
      <c r="AE11">
        <f t="shared" si="1"/>
        <v>5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5</v>
      </c>
      <c r="AJ11" t="str">
        <f t="shared" si="11"/>
        <v/>
      </c>
    </row>
    <row r="12" spans="1:36" x14ac:dyDescent="0.25">
      <c r="A12" s="1" t="s">
        <v>13</v>
      </c>
      <c r="B12" s="1" t="s">
        <v>133</v>
      </c>
      <c r="C12" s="1" t="str">
        <f t="shared" si="5"/>
        <v>Don Germein</v>
      </c>
      <c r="D12" s="7" t="s">
        <v>9</v>
      </c>
      <c r="E12" s="7">
        <v>0</v>
      </c>
      <c r="F12" s="7">
        <v>-4</v>
      </c>
      <c r="G12" s="7">
        <v>-4</v>
      </c>
      <c r="H12" s="7">
        <v>13</v>
      </c>
      <c r="I12" s="7">
        <v>-24</v>
      </c>
      <c r="J12" s="7">
        <v>-2</v>
      </c>
      <c r="K12" s="7">
        <v>7</v>
      </c>
      <c r="L12" s="7">
        <v>-8</v>
      </c>
      <c r="M12" s="7">
        <v>-11</v>
      </c>
      <c r="N12" s="7">
        <v>4</v>
      </c>
      <c r="O12" s="7">
        <v>1</v>
      </c>
      <c r="P12" s="7">
        <v>-1</v>
      </c>
      <c r="Q12" s="7">
        <v>-4</v>
      </c>
      <c r="R12" s="7">
        <v>-12</v>
      </c>
      <c r="S12" s="7" t="s">
        <v>9</v>
      </c>
      <c r="T12" s="7">
        <v>13</v>
      </c>
      <c r="U12" s="7">
        <v>33</v>
      </c>
      <c r="V12" s="7"/>
      <c r="W12" s="7"/>
      <c r="X12" s="7"/>
      <c r="Y12" s="7">
        <f t="shared" si="6"/>
        <v>1</v>
      </c>
      <c r="Z12" s="8">
        <f t="shared" si="0"/>
        <v>16</v>
      </c>
      <c r="AA12" s="8">
        <f t="shared" si="7"/>
        <v>6</v>
      </c>
      <c r="AB12" s="8">
        <f t="shared" si="8"/>
        <v>1</v>
      </c>
      <c r="AC12" s="8">
        <f t="shared" si="9"/>
        <v>9</v>
      </c>
      <c r="AE12">
        <f t="shared" si="1"/>
        <v>13</v>
      </c>
      <c r="AF12">
        <f t="shared" si="2"/>
        <v>3</v>
      </c>
      <c r="AG12">
        <f t="shared" si="3"/>
        <v>0</v>
      </c>
      <c r="AH12">
        <f t="shared" si="4"/>
        <v>0</v>
      </c>
      <c r="AI12">
        <f t="shared" si="10"/>
        <v>16</v>
      </c>
      <c r="AJ12" t="str">
        <f t="shared" si="11"/>
        <v/>
      </c>
    </row>
    <row r="13" spans="1:36" x14ac:dyDescent="0.25">
      <c r="A13" s="1" t="s">
        <v>56</v>
      </c>
      <c r="B13" s="1" t="s">
        <v>57</v>
      </c>
      <c r="C13" s="1" t="str">
        <f t="shared" si="5"/>
        <v>Tony Guastella</v>
      </c>
      <c r="D13" s="7">
        <v>10</v>
      </c>
      <c r="E13" s="7" t="s">
        <v>9</v>
      </c>
      <c r="F13" s="7">
        <v>-5</v>
      </c>
      <c r="G13" s="7">
        <v>5</v>
      </c>
      <c r="H13" s="7">
        <v>3</v>
      </c>
      <c r="I13" s="7">
        <v>-8</v>
      </c>
      <c r="J13" s="7">
        <v>6</v>
      </c>
      <c r="K13" s="7" t="s">
        <v>9</v>
      </c>
      <c r="L13" s="7">
        <v>-8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/>
      <c r="W13" s="7"/>
      <c r="X13" s="7"/>
      <c r="Y13" s="7">
        <f t="shared" si="6"/>
        <v>3</v>
      </c>
      <c r="Z13" s="8">
        <f t="shared" si="0"/>
        <v>7</v>
      </c>
      <c r="AA13" s="8">
        <f t="shared" si="7"/>
        <v>4</v>
      </c>
      <c r="AB13" s="8">
        <f t="shared" si="8"/>
        <v>0</v>
      </c>
      <c r="AC13" s="8">
        <f t="shared" si="9"/>
        <v>3</v>
      </c>
      <c r="AE13">
        <f t="shared" si="1"/>
        <v>7</v>
      </c>
      <c r="AF13">
        <f t="shared" si="2"/>
        <v>0</v>
      </c>
      <c r="AG13">
        <f t="shared" si="3"/>
        <v>0</v>
      </c>
      <c r="AH13">
        <f t="shared" si="4"/>
        <v>0</v>
      </c>
      <c r="AI13">
        <f t="shared" si="10"/>
        <v>7</v>
      </c>
      <c r="AJ13" t="str">
        <f t="shared" si="11"/>
        <v/>
      </c>
    </row>
    <row r="14" spans="1:36" x14ac:dyDescent="0.25">
      <c r="A14" s="1" t="s">
        <v>46</v>
      </c>
      <c r="B14" s="1" t="s">
        <v>62</v>
      </c>
      <c r="C14" s="1" t="str">
        <f t="shared" si="5"/>
        <v>Steve Hicks</v>
      </c>
      <c r="D14" s="7">
        <v>-15</v>
      </c>
      <c r="E14" s="7">
        <v>0</v>
      </c>
      <c r="F14" s="7">
        <v>-4</v>
      </c>
      <c r="G14" s="7">
        <v>-4</v>
      </c>
      <c r="H14" s="7">
        <v>13</v>
      </c>
      <c r="I14" s="7">
        <v>-24</v>
      </c>
      <c r="J14" s="7">
        <v>-2</v>
      </c>
      <c r="K14" s="7">
        <v>-11</v>
      </c>
      <c r="L14" s="7">
        <v>-7</v>
      </c>
      <c r="M14" s="7">
        <v>-7</v>
      </c>
      <c r="N14" s="7">
        <v>0</v>
      </c>
      <c r="O14" s="7">
        <v>5</v>
      </c>
      <c r="P14" s="7">
        <v>-1</v>
      </c>
      <c r="Q14" s="7">
        <v>8</v>
      </c>
      <c r="R14" s="7">
        <v>0</v>
      </c>
      <c r="S14" s="7">
        <v>-16</v>
      </c>
      <c r="T14" s="7">
        <v>-5</v>
      </c>
      <c r="U14" s="7" t="s">
        <v>9</v>
      </c>
      <c r="V14" s="7"/>
      <c r="W14" s="7"/>
      <c r="X14" s="7"/>
      <c r="Y14" s="7">
        <f t="shared" si="6"/>
        <v>-70</v>
      </c>
      <c r="Z14" s="8">
        <f t="shared" si="0"/>
        <v>17</v>
      </c>
      <c r="AA14" s="8">
        <f t="shared" si="7"/>
        <v>3</v>
      </c>
      <c r="AB14" s="8">
        <f t="shared" si="8"/>
        <v>3</v>
      </c>
      <c r="AC14" s="8">
        <f t="shared" si="9"/>
        <v>11</v>
      </c>
      <c r="AE14">
        <f t="shared" si="1"/>
        <v>1</v>
      </c>
      <c r="AF14">
        <f t="shared" si="2"/>
        <v>12</v>
      </c>
      <c r="AG14">
        <f t="shared" si="3"/>
        <v>3</v>
      </c>
      <c r="AH14">
        <f t="shared" si="4"/>
        <v>1</v>
      </c>
      <c r="AI14">
        <f t="shared" si="10"/>
        <v>17</v>
      </c>
      <c r="AJ14" t="str">
        <f t="shared" si="11"/>
        <v/>
      </c>
    </row>
    <row r="15" spans="1:36" x14ac:dyDescent="0.25">
      <c r="A15" s="1" t="s">
        <v>64</v>
      </c>
      <c r="B15" s="1" t="s">
        <v>62</v>
      </c>
      <c r="C15" s="1" t="str">
        <f t="shared" si="5"/>
        <v>Tim Hicks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>
        <v>-3</v>
      </c>
      <c r="P15" s="7" t="s">
        <v>9</v>
      </c>
      <c r="Q15" s="7" t="s">
        <v>9</v>
      </c>
      <c r="R15" s="7">
        <v>-11</v>
      </c>
      <c r="S15" s="7" t="s">
        <v>9</v>
      </c>
      <c r="T15" s="7" t="s">
        <v>9</v>
      </c>
      <c r="U15" s="7" t="s">
        <v>9</v>
      </c>
      <c r="V15" s="7"/>
      <c r="W15" s="7"/>
      <c r="X15" s="7"/>
      <c r="Y15" s="7">
        <f t="shared" si="6"/>
        <v>-14</v>
      </c>
      <c r="Z15" s="8">
        <f t="shared" si="0"/>
        <v>2</v>
      </c>
      <c r="AA15" s="8">
        <f t="shared" si="7"/>
        <v>0</v>
      </c>
      <c r="AB15" s="8">
        <f t="shared" si="8"/>
        <v>0</v>
      </c>
      <c r="AC15" s="8">
        <f t="shared" si="9"/>
        <v>2</v>
      </c>
      <c r="AE15">
        <f t="shared" si="1"/>
        <v>0</v>
      </c>
      <c r="AF15">
        <f t="shared" si="2"/>
        <v>0</v>
      </c>
      <c r="AG15">
        <f t="shared" si="3"/>
        <v>2</v>
      </c>
      <c r="AH15">
        <f t="shared" si="4"/>
        <v>0</v>
      </c>
      <c r="AI15">
        <f t="shared" si="10"/>
        <v>2</v>
      </c>
      <c r="AJ15" t="str">
        <f t="shared" si="11"/>
        <v/>
      </c>
    </row>
    <row r="16" spans="1:36" x14ac:dyDescent="0.25">
      <c r="A16" s="1" t="s">
        <v>32</v>
      </c>
      <c r="B16" s="1" t="s">
        <v>67</v>
      </c>
      <c r="C16" s="1" t="str">
        <f t="shared" si="5"/>
        <v>Scott Hocking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>
        <v>-3</v>
      </c>
      <c r="L16" s="7">
        <v>-8</v>
      </c>
      <c r="M16" s="7" t="s">
        <v>9</v>
      </c>
      <c r="N16" s="7" t="s">
        <v>9</v>
      </c>
      <c r="O16" s="7" t="s">
        <v>9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/>
      <c r="W16" s="7"/>
      <c r="X16" s="7"/>
      <c r="Y16" s="7">
        <f t="shared" si="6"/>
        <v>-11</v>
      </c>
      <c r="Z16" s="8">
        <f t="shared" si="0"/>
        <v>2</v>
      </c>
      <c r="AA16" s="8">
        <f t="shared" si="7"/>
        <v>0</v>
      </c>
      <c r="AB16" s="8">
        <f t="shared" si="8"/>
        <v>0</v>
      </c>
      <c r="AC16" s="8">
        <f t="shared" si="9"/>
        <v>2</v>
      </c>
      <c r="AE16">
        <f t="shared" si="1"/>
        <v>0</v>
      </c>
      <c r="AF16">
        <f t="shared" si="2"/>
        <v>1</v>
      </c>
      <c r="AG16">
        <f t="shared" si="3"/>
        <v>1</v>
      </c>
      <c r="AH16">
        <f t="shared" si="4"/>
        <v>0</v>
      </c>
      <c r="AI16">
        <f t="shared" si="10"/>
        <v>2</v>
      </c>
      <c r="AJ16" t="str">
        <f t="shared" si="11"/>
        <v/>
      </c>
    </row>
    <row r="17" spans="1:36" x14ac:dyDescent="0.25">
      <c r="A17" s="1" t="s">
        <v>48</v>
      </c>
      <c r="B17" s="1" t="s">
        <v>305</v>
      </c>
      <c r="C17" s="1" t="str">
        <f t="shared" si="5"/>
        <v>Alan Hurst</v>
      </c>
      <c r="D17" s="7" t="s">
        <v>9</v>
      </c>
      <c r="E17" s="7" t="s">
        <v>9</v>
      </c>
      <c r="F17" s="7" t="s">
        <v>9</v>
      </c>
      <c r="G17" s="7">
        <v>-1</v>
      </c>
      <c r="H17" s="7" t="s">
        <v>9</v>
      </c>
      <c r="I17" s="7" t="s">
        <v>9</v>
      </c>
      <c r="J17" s="7" t="s">
        <v>9</v>
      </c>
      <c r="K17" s="7">
        <v>7</v>
      </c>
      <c r="L17" s="7" t="s">
        <v>9</v>
      </c>
      <c r="M17" s="7">
        <v>9</v>
      </c>
      <c r="N17" s="7">
        <v>4</v>
      </c>
      <c r="O17" s="7" t="s">
        <v>9</v>
      </c>
      <c r="P17" s="7" t="s">
        <v>9</v>
      </c>
      <c r="Q17" s="7">
        <v>-4</v>
      </c>
      <c r="R17" s="7">
        <v>-12</v>
      </c>
      <c r="S17" s="7">
        <v>-16</v>
      </c>
      <c r="T17" s="7">
        <v>8</v>
      </c>
      <c r="U17" s="7">
        <v>-4</v>
      </c>
      <c r="V17" s="7"/>
      <c r="W17" s="7"/>
      <c r="X17" s="7"/>
      <c r="Y17" s="7">
        <f t="shared" si="6"/>
        <v>-9</v>
      </c>
      <c r="Z17" s="8">
        <f t="shared" si="0"/>
        <v>9</v>
      </c>
      <c r="AA17" s="8">
        <f t="shared" si="7"/>
        <v>4</v>
      </c>
      <c r="AB17" s="8">
        <f t="shared" si="8"/>
        <v>0</v>
      </c>
      <c r="AC17" s="8">
        <f t="shared" si="9"/>
        <v>5</v>
      </c>
      <c r="AE17">
        <f t="shared" si="1"/>
        <v>0</v>
      </c>
      <c r="AF17">
        <f t="shared" si="2"/>
        <v>5</v>
      </c>
      <c r="AG17">
        <f t="shared" si="3"/>
        <v>2</v>
      </c>
      <c r="AH17">
        <f t="shared" si="4"/>
        <v>2</v>
      </c>
      <c r="AI17">
        <f t="shared" si="10"/>
        <v>9</v>
      </c>
      <c r="AJ17" t="str">
        <f t="shared" si="11"/>
        <v/>
      </c>
    </row>
    <row r="18" spans="1:36" x14ac:dyDescent="0.25">
      <c r="A18" s="1" t="s">
        <v>71</v>
      </c>
      <c r="B18" s="1" t="s">
        <v>72</v>
      </c>
      <c r="C18" s="1" t="str">
        <f t="shared" si="5"/>
        <v>Toby Keukenmeester</v>
      </c>
      <c r="D18" s="7">
        <v>6</v>
      </c>
      <c r="E18" s="7">
        <v>-18</v>
      </c>
      <c r="F18" s="7">
        <v>4</v>
      </c>
      <c r="G18" s="7">
        <v>-1</v>
      </c>
      <c r="H18" s="7">
        <v>-5</v>
      </c>
      <c r="I18" s="7" t="s">
        <v>9</v>
      </c>
      <c r="J18" s="7" t="s">
        <v>9</v>
      </c>
      <c r="K18" s="7">
        <v>-3</v>
      </c>
      <c r="L18" s="7">
        <v>10</v>
      </c>
      <c r="M18" s="7">
        <v>3</v>
      </c>
      <c r="N18" s="7" t="s">
        <v>9</v>
      </c>
      <c r="O18" s="7">
        <v>-3</v>
      </c>
      <c r="P18" s="7">
        <v>5</v>
      </c>
      <c r="Q18" s="7" t="s">
        <v>9</v>
      </c>
      <c r="R18" s="7" t="s">
        <v>9</v>
      </c>
      <c r="S18" s="7">
        <v>23</v>
      </c>
      <c r="T18" s="7">
        <v>-8</v>
      </c>
      <c r="U18" s="7" t="s">
        <v>9</v>
      </c>
      <c r="V18" s="7"/>
      <c r="W18" s="7"/>
      <c r="X18" s="7"/>
      <c r="Y18" s="7">
        <f t="shared" si="6"/>
        <v>13</v>
      </c>
      <c r="Z18" s="8">
        <f t="shared" si="0"/>
        <v>12</v>
      </c>
      <c r="AA18" s="8">
        <f t="shared" si="7"/>
        <v>6</v>
      </c>
      <c r="AB18" s="8">
        <f t="shared" si="8"/>
        <v>0</v>
      </c>
      <c r="AC18" s="8">
        <f t="shared" si="9"/>
        <v>6</v>
      </c>
      <c r="AE18">
        <f t="shared" si="1"/>
        <v>12</v>
      </c>
      <c r="AF18">
        <f t="shared" si="2"/>
        <v>0</v>
      </c>
      <c r="AG18">
        <f t="shared" si="3"/>
        <v>0</v>
      </c>
      <c r="AH18">
        <f t="shared" si="4"/>
        <v>0</v>
      </c>
      <c r="AI18">
        <f t="shared" si="10"/>
        <v>12</v>
      </c>
      <c r="AJ18" t="str">
        <f t="shared" si="11"/>
        <v/>
      </c>
    </row>
    <row r="19" spans="1:36" x14ac:dyDescent="0.25">
      <c r="A19" s="1" t="s">
        <v>83</v>
      </c>
      <c r="B19" s="1" t="s">
        <v>84</v>
      </c>
      <c r="C19" s="1" t="str">
        <f t="shared" si="5"/>
        <v>Phil McDonald</v>
      </c>
      <c r="D19" s="7" t="s">
        <v>9</v>
      </c>
      <c r="E19" s="7" t="s">
        <v>9</v>
      </c>
      <c r="F19" s="7">
        <v>-5</v>
      </c>
      <c r="G19" s="7" t="s">
        <v>9</v>
      </c>
      <c r="H19" s="7" t="s">
        <v>9</v>
      </c>
      <c r="I19" s="7">
        <v>10</v>
      </c>
      <c r="J19" s="7">
        <v>3</v>
      </c>
      <c r="K19" s="7">
        <v>-3</v>
      </c>
      <c r="L19" s="7">
        <v>1</v>
      </c>
      <c r="M19" s="7">
        <v>3</v>
      </c>
      <c r="N19" s="7">
        <v>-2</v>
      </c>
      <c r="O19" s="7">
        <v>-16</v>
      </c>
      <c r="P19" s="7">
        <v>-1</v>
      </c>
      <c r="Q19" s="7">
        <v>-20</v>
      </c>
      <c r="R19" s="7">
        <v>-11</v>
      </c>
      <c r="S19" s="7">
        <v>23</v>
      </c>
      <c r="T19" s="7">
        <v>-18</v>
      </c>
      <c r="U19" s="7">
        <v>-12</v>
      </c>
      <c r="V19" s="7"/>
      <c r="W19" s="7"/>
      <c r="X19" s="7"/>
      <c r="Y19" s="7">
        <f t="shared" si="6"/>
        <v>-48</v>
      </c>
      <c r="Z19" s="8">
        <f t="shared" si="0"/>
        <v>14</v>
      </c>
      <c r="AA19" s="8">
        <f t="shared" si="7"/>
        <v>5</v>
      </c>
      <c r="AB19" s="8">
        <f t="shared" si="8"/>
        <v>0</v>
      </c>
      <c r="AC19" s="8">
        <f t="shared" si="9"/>
        <v>9</v>
      </c>
      <c r="AE19">
        <f t="shared" si="1"/>
        <v>0</v>
      </c>
      <c r="AF19">
        <f t="shared" si="2"/>
        <v>3</v>
      </c>
      <c r="AG19">
        <f t="shared" si="3"/>
        <v>9</v>
      </c>
      <c r="AH19">
        <f t="shared" si="4"/>
        <v>2</v>
      </c>
      <c r="AI19">
        <f t="shared" si="10"/>
        <v>14</v>
      </c>
      <c r="AJ19" t="str">
        <f t="shared" si="11"/>
        <v/>
      </c>
    </row>
    <row r="20" spans="1:36" x14ac:dyDescent="0.25">
      <c r="A20" s="1" t="s">
        <v>95</v>
      </c>
      <c r="B20" s="1" t="s">
        <v>96</v>
      </c>
      <c r="C20" s="1" t="str">
        <f t="shared" si="5"/>
        <v>Mick Moffatt</v>
      </c>
      <c r="D20" s="7">
        <v>10</v>
      </c>
      <c r="E20" s="7">
        <v>8</v>
      </c>
      <c r="F20" s="7">
        <v>4</v>
      </c>
      <c r="G20" s="7">
        <v>-1</v>
      </c>
      <c r="H20" s="7">
        <v>-5</v>
      </c>
      <c r="I20" s="7">
        <v>10</v>
      </c>
      <c r="J20" s="7">
        <v>3</v>
      </c>
      <c r="K20" s="7" t="s">
        <v>9</v>
      </c>
      <c r="L20" s="7">
        <v>10</v>
      </c>
      <c r="M20" s="7">
        <v>3</v>
      </c>
      <c r="N20" s="7">
        <v>-2</v>
      </c>
      <c r="O20" s="7">
        <v>-3</v>
      </c>
      <c r="P20" s="7">
        <v>5</v>
      </c>
      <c r="Q20" s="7">
        <v>-20</v>
      </c>
      <c r="R20" s="7">
        <v>-11</v>
      </c>
      <c r="S20" s="7">
        <v>23</v>
      </c>
      <c r="T20" s="7">
        <v>-18</v>
      </c>
      <c r="U20" s="7">
        <v>-12</v>
      </c>
      <c r="V20" s="7"/>
      <c r="W20" s="7"/>
      <c r="X20" s="7"/>
      <c r="Y20" s="7">
        <f t="shared" si="6"/>
        <v>4</v>
      </c>
      <c r="Z20" s="8">
        <f t="shared" si="0"/>
        <v>17</v>
      </c>
      <c r="AA20" s="8">
        <f t="shared" si="7"/>
        <v>9</v>
      </c>
      <c r="AB20" s="8">
        <f t="shared" si="8"/>
        <v>0</v>
      </c>
      <c r="AC20" s="8">
        <f t="shared" si="9"/>
        <v>8</v>
      </c>
      <c r="AE20">
        <f t="shared" si="1"/>
        <v>2</v>
      </c>
      <c r="AF20">
        <f t="shared" si="2"/>
        <v>14</v>
      </c>
      <c r="AG20">
        <f t="shared" si="3"/>
        <v>1</v>
      </c>
      <c r="AH20">
        <f t="shared" si="4"/>
        <v>0</v>
      </c>
      <c r="AI20">
        <f t="shared" si="10"/>
        <v>17</v>
      </c>
      <c r="AJ20" t="str">
        <f t="shared" si="11"/>
        <v/>
      </c>
    </row>
    <row r="21" spans="1:36" x14ac:dyDescent="0.25">
      <c r="A21" s="1" t="s">
        <v>303</v>
      </c>
      <c r="B21" s="1" t="s">
        <v>102</v>
      </c>
      <c r="C21" s="1" t="str">
        <f t="shared" si="5"/>
        <v>Peter Rose</v>
      </c>
      <c r="D21" s="7">
        <v>-15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/>
      <c r="W21" s="7"/>
      <c r="X21" s="7"/>
      <c r="Y21" s="7">
        <f t="shared" si="6"/>
        <v>-15</v>
      </c>
      <c r="Z21" s="8">
        <f t="shared" si="0"/>
        <v>1</v>
      </c>
      <c r="AA21" s="8">
        <f t="shared" si="7"/>
        <v>0</v>
      </c>
      <c r="AB21" s="8">
        <f t="shared" si="8"/>
        <v>0</v>
      </c>
      <c r="AC21" s="8">
        <f t="shared" si="9"/>
        <v>1</v>
      </c>
      <c r="AE21">
        <f t="shared" si="1"/>
        <v>1</v>
      </c>
      <c r="AF21">
        <f t="shared" si="2"/>
        <v>0</v>
      </c>
      <c r="AG21">
        <f t="shared" si="3"/>
        <v>0</v>
      </c>
      <c r="AH21">
        <f t="shared" si="4"/>
        <v>0</v>
      </c>
      <c r="AI21">
        <f t="shared" si="10"/>
        <v>1</v>
      </c>
      <c r="AJ21" t="str">
        <f t="shared" si="11"/>
        <v/>
      </c>
    </row>
    <row r="22" spans="1:36" x14ac:dyDescent="0.25">
      <c r="A22" s="1" t="s">
        <v>83</v>
      </c>
      <c r="B22" s="1" t="s">
        <v>105</v>
      </c>
      <c r="C22" s="1" t="str">
        <f t="shared" si="5"/>
        <v>Phil Smyth</v>
      </c>
      <c r="D22" s="7">
        <v>15</v>
      </c>
      <c r="E22" s="7">
        <v>9</v>
      </c>
      <c r="F22" s="7">
        <v>-3</v>
      </c>
      <c r="G22" s="7">
        <v>-14</v>
      </c>
      <c r="H22" s="7">
        <v>10</v>
      </c>
      <c r="I22" s="7">
        <v>-2</v>
      </c>
      <c r="J22" s="7">
        <v>5</v>
      </c>
      <c r="K22" s="7">
        <v>9</v>
      </c>
      <c r="L22" s="7">
        <v>9</v>
      </c>
      <c r="M22" s="7">
        <v>-5</v>
      </c>
      <c r="N22" s="7">
        <v>-2</v>
      </c>
      <c r="O22" s="7">
        <v>5</v>
      </c>
      <c r="P22" s="7">
        <v>-1</v>
      </c>
      <c r="Q22" s="7">
        <v>8</v>
      </c>
      <c r="R22" s="7">
        <v>0</v>
      </c>
      <c r="S22" s="7">
        <v>23</v>
      </c>
      <c r="T22" s="7">
        <v>-5</v>
      </c>
      <c r="U22" s="7">
        <v>-2</v>
      </c>
      <c r="V22" s="7"/>
      <c r="W22" s="7"/>
      <c r="X22" s="7"/>
      <c r="Y22" s="7">
        <f t="shared" si="6"/>
        <v>59</v>
      </c>
      <c r="Z22" s="8">
        <f t="shared" si="0"/>
        <v>18</v>
      </c>
      <c r="AA22" s="8">
        <f t="shared" si="7"/>
        <v>9</v>
      </c>
      <c r="AB22" s="8">
        <f t="shared" si="8"/>
        <v>1</v>
      </c>
      <c r="AC22" s="8">
        <f t="shared" si="9"/>
        <v>8</v>
      </c>
      <c r="AE22">
        <f t="shared" si="1"/>
        <v>18</v>
      </c>
      <c r="AF22">
        <f t="shared" si="2"/>
        <v>0</v>
      </c>
      <c r="AG22">
        <f t="shared" si="3"/>
        <v>0</v>
      </c>
      <c r="AH22">
        <f t="shared" si="4"/>
        <v>0</v>
      </c>
      <c r="AI22">
        <f t="shared" si="10"/>
        <v>18</v>
      </c>
      <c r="AJ22" t="str">
        <f t="shared" si="11"/>
        <v/>
      </c>
    </row>
    <row r="23" spans="1:36" x14ac:dyDescent="0.25">
      <c r="A23" s="1" t="s">
        <v>107</v>
      </c>
      <c r="B23" s="1" t="s">
        <v>308</v>
      </c>
      <c r="C23" s="1" t="str">
        <f t="shared" si="5"/>
        <v>Jeff Snedden</v>
      </c>
      <c r="D23" s="7" t="s">
        <v>9</v>
      </c>
      <c r="E23" s="7" t="s">
        <v>9</v>
      </c>
      <c r="F23" s="7" t="s">
        <v>9</v>
      </c>
      <c r="G23" s="7" t="s">
        <v>9</v>
      </c>
      <c r="H23" s="7">
        <v>-5</v>
      </c>
      <c r="I23" s="7">
        <v>10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/>
      <c r="W23" s="7"/>
      <c r="X23" s="7"/>
      <c r="Y23" s="7">
        <f t="shared" si="6"/>
        <v>5</v>
      </c>
      <c r="Z23" s="8">
        <f t="shared" si="0"/>
        <v>2</v>
      </c>
      <c r="AA23" s="8">
        <f t="shared" si="7"/>
        <v>1</v>
      </c>
      <c r="AB23" s="8">
        <f t="shared" si="8"/>
        <v>0</v>
      </c>
      <c r="AC23" s="8">
        <f t="shared" si="9"/>
        <v>1</v>
      </c>
      <c r="AE23">
        <f t="shared" si="1"/>
        <v>1</v>
      </c>
      <c r="AF23">
        <f t="shared" si="2"/>
        <v>1</v>
      </c>
      <c r="AG23">
        <f t="shared" si="3"/>
        <v>0</v>
      </c>
      <c r="AH23">
        <f t="shared" si="4"/>
        <v>0</v>
      </c>
      <c r="AI23">
        <f t="shared" si="10"/>
        <v>2</v>
      </c>
      <c r="AJ23" t="str">
        <f t="shared" si="11"/>
        <v/>
      </c>
    </row>
    <row r="24" spans="1:36" x14ac:dyDescent="0.25">
      <c r="A24" s="1" t="s">
        <v>110</v>
      </c>
      <c r="B24" s="1" t="s">
        <v>109</v>
      </c>
      <c r="C24" s="1" t="str">
        <f t="shared" si="5"/>
        <v>Dennis Taylor</v>
      </c>
      <c r="D24" s="7" t="s">
        <v>9</v>
      </c>
      <c r="E24" s="7">
        <v>-3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>
        <v>-18</v>
      </c>
      <c r="U24" s="7" t="s">
        <v>9</v>
      </c>
      <c r="V24" s="7"/>
      <c r="W24" s="7"/>
      <c r="X24" s="7"/>
      <c r="Y24" s="7">
        <f t="shared" si="6"/>
        <v>-21</v>
      </c>
      <c r="Z24" s="8">
        <f t="shared" si="0"/>
        <v>2</v>
      </c>
      <c r="AA24" s="8">
        <f t="shared" si="7"/>
        <v>0</v>
      </c>
      <c r="AB24" s="8">
        <f t="shared" si="8"/>
        <v>0</v>
      </c>
      <c r="AC24" s="8">
        <f t="shared" si="9"/>
        <v>2</v>
      </c>
      <c r="AE24">
        <f t="shared" si="1"/>
        <v>2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10"/>
        <v>2</v>
      </c>
      <c r="AJ24" t="str">
        <f t="shared" si="11"/>
        <v/>
      </c>
    </row>
    <row r="25" spans="1:36" x14ac:dyDescent="0.25">
      <c r="A25" s="1" t="s">
        <v>23</v>
      </c>
      <c r="B25" s="1" t="s">
        <v>112</v>
      </c>
      <c r="C25" s="1" t="str">
        <f t="shared" si="5"/>
        <v>Dave Thulborn</v>
      </c>
      <c r="D25" s="7">
        <v>6</v>
      </c>
      <c r="E25" s="7">
        <v>-18</v>
      </c>
      <c r="F25" s="7">
        <v>-5</v>
      </c>
      <c r="G25" s="7" t="s">
        <v>9</v>
      </c>
      <c r="H25" s="7">
        <v>3</v>
      </c>
      <c r="I25" s="7">
        <v>-8</v>
      </c>
      <c r="J25" s="7">
        <v>6</v>
      </c>
      <c r="K25" s="7">
        <v>3</v>
      </c>
      <c r="L25" s="7" t="s">
        <v>9</v>
      </c>
      <c r="M25" s="7">
        <v>-7</v>
      </c>
      <c r="N25" s="7">
        <v>-2</v>
      </c>
      <c r="O25" s="7">
        <v>1</v>
      </c>
      <c r="P25" s="7">
        <v>6</v>
      </c>
      <c r="Q25" s="7">
        <v>3</v>
      </c>
      <c r="R25" s="7">
        <v>-4</v>
      </c>
      <c r="S25" s="7">
        <v>6</v>
      </c>
      <c r="T25" s="7">
        <v>-8</v>
      </c>
      <c r="U25" s="7">
        <v>-7</v>
      </c>
      <c r="V25" s="7"/>
      <c r="W25" s="7"/>
      <c r="X25" s="7"/>
      <c r="Y25" s="7">
        <f t="shared" si="6"/>
        <v>-25</v>
      </c>
      <c r="Z25" s="8">
        <f t="shared" si="0"/>
        <v>16</v>
      </c>
      <c r="AA25" s="8">
        <f t="shared" si="7"/>
        <v>8</v>
      </c>
      <c r="AB25" s="8">
        <f t="shared" si="8"/>
        <v>0</v>
      </c>
      <c r="AC25" s="8">
        <f t="shared" si="9"/>
        <v>8</v>
      </c>
      <c r="AE25">
        <f t="shared" si="1"/>
        <v>0</v>
      </c>
      <c r="AF25">
        <f t="shared" si="2"/>
        <v>0</v>
      </c>
      <c r="AG25">
        <f t="shared" si="3"/>
        <v>0</v>
      </c>
      <c r="AH25">
        <f t="shared" si="4"/>
        <v>16</v>
      </c>
      <c r="AI25">
        <f t="shared" si="10"/>
        <v>16</v>
      </c>
      <c r="AJ25" t="str">
        <f t="shared" si="11"/>
        <v/>
      </c>
    </row>
    <row r="26" spans="1:36" x14ac:dyDescent="0.25">
      <c r="A26" s="1" t="s">
        <v>32</v>
      </c>
      <c r="B26" s="1" t="s">
        <v>112</v>
      </c>
      <c r="C26" s="1" t="str">
        <f t="shared" si="5"/>
        <v>Scott Thulborn</v>
      </c>
      <c r="D26" s="7">
        <v>15</v>
      </c>
      <c r="E26" s="7">
        <v>9</v>
      </c>
      <c r="F26" s="7">
        <v>-3</v>
      </c>
      <c r="G26" s="7">
        <v>-14</v>
      </c>
      <c r="H26" s="7">
        <v>10</v>
      </c>
      <c r="I26" s="7">
        <v>-2</v>
      </c>
      <c r="J26" s="7">
        <v>5</v>
      </c>
      <c r="K26" s="7" t="s">
        <v>9</v>
      </c>
      <c r="L26" s="7">
        <v>9</v>
      </c>
      <c r="M26" s="7">
        <v>-5</v>
      </c>
      <c r="N26" s="7">
        <v>21</v>
      </c>
      <c r="O26" s="7">
        <v>1</v>
      </c>
      <c r="P26" s="7" t="s">
        <v>9</v>
      </c>
      <c r="Q26" s="7">
        <v>-11</v>
      </c>
      <c r="R26" s="7" t="s">
        <v>9</v>
      </c>
      <c r="S26" s="7">
        <v>6</v>
      </c>
      <c r="T26" s="7" t="s">
        <v>9</v>
      </c>
      <c r="U26" s="7" t="s">
        <v>9</v>
      </c>
      <c r="V26" s="7"/>
      <c r="W26" s="7"/>
      <c r="X26" s="7"/>
      <c r="Y26" s="7">
        <f t="shared" si="6"/>
        <v>41</v>
      </c>
      <c r="Z26" s="8">
        <f t="shared" si="0"/>
        <v>13</v>
      </c>
      <c r="AA26" s="8">
        <f t="shared" si="7"/>
        <v>8</v>
      </c>
      <c r="AB26" s="8">
        <f t="shared" si="8"/>
        <v>0</v>
      </c>
      <c r="AC26" s="8">
        <f t="shared" si="9"/>
        <v>5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13</v>
      </c>
      <c r="AI26">
        <f t="shared" si="10"/>
        <v>13</v>
      </c>
      <c r="AJ26" t="str">
        <f t="shared" si="11"/>
        <v/>
      </c>
    </row>
    <row r="27" spans="1:36" x14ac:dyDescent="0.25">
      <c r="A27" s="1" t="s">
        <v>121</v>
      </c>
      <c r="B27" s="1" t="s">
        <v>122</v>
      </c>
      <c r="C27" s="1" t="str">
        <f t="shared" si="5"/>
        <v>Bruce Wallace</v>
      </c>
      <c r="D27" s="7" t="s">
        <v>9</v>
      </c>
      <c r="E27" s="7">
        <v>0</v>
      </c>
      <c r="F27" s="7">
        <v>-4</v>
      </c>
      <c r="G27" s="7">
        <v>-4</v>
      </c>
      <c r="H27" s="7">
        <v>13</v>
      </c>
      <c r="I27" s="7">
        <v>-24</v>
      </c>
      <c r="J27" s="7">
        <v>-2</v>
      </c>
      <c r="K27" s="7">
        <v>-11</v>
      </c>
      <c r="L27" s="7">
        <v>-7</v>
      </c>
      <c r="M27" s="7">
        <v>9</v>
      </c>
      <c r="N27" s="7">
        <v>4</v>
      </c>
      <c r="O27" s="7">
        <v>-16</v>
      </c>
      <c r="P27" s="7">
        <v>-1</v>
      </c>
      <c r="Q27" s="7">
        <v>-4</v>
      </c>
      <c r="R27" s="7">
        <v>-12</v>
      </c>
      <c r="S27" s="7">
        <v>-16</v>
      </c>
      <c r="T27" s="7">
        <v>-5</v>
      </c>
      <c r="U27" s="7">
        <v>-2</v>
      </c>
      <c r="V27" s="7"/>
      <c r="W27" s="7"/>
      <c r="X27" s="7"/>
      <c r="Y27" s="7">
        <f t="shared" si="6"/>
        <v>-82</v>
      </c>
      <c r="Z27" s="8">
        <f t="shared" si="0"/>
        <v>17</v>
      </c>
      <c r="AA27" s="8">
        <f t="shared" si="7"/>
        <v>3</v>
      </c>
      <c r="AB27" s="8">
        <f t="shared" si="8"/>
        <v>1</v>
      </c>
      <c r="AC27" s="8">
        <f t="shared" si="9"/>
        <v>13</v>
      </c>
      <c r="AE27">
        <f t="shared" si="1"/>
        <v>0</v>
      </c>
      <c r="AF27">
        <f t="shared" si="2"/>
        <v>0</v>
      </c>
      <c r="AG27">
        <f t="shared" si="3"/>
        <v>0</v>
      </c>
      <c r="AH27">
        <f t="shared" si="4"/>
        <v>17</v>
      </c>
      <c r="AI27">
        <f t="shared" si="10"/>
        <v>17</v>
      </c>
      <c r="AJ27" t="str">
        <f t="shared" si="11"/>
        <v/>
      </c>
    </row>
    <row r="28" spans="1:36" x14ac:dyDescent="0.25">
      <c r="A28" s="1" t="s">
        <v>126</v>
      </c>
      <c r="B28" s="1" t="s">
        <v>127</v>
      </c>
      <c r="C28" s="1" t="str">
        <f t="shared" si="5"/>
        <v>Josh Wiles</v>
      </c>
      <c r="D28" s="7">
        <v>6</v>
      </c>
      <c r="E28" s="7">
        <v>-18</v>
      </c>
      <c r="F28" s="7" t="s">
        <v>9</v>
      </c>
      <c r="G28" s="7">
        <v>11</v>
      </c>
      <c r="H28" s="7">
        <v>-26</v>
      </c>
      <c r="I28" s="7" t="s">
        <v>9</v>
      </c>
      <c r="J28" s="7">
        <v>3</v>
      </c>
      <c r="K28" s="7" t="s">
        <v>9</v>
      </c>
      <c r="L28" s="7">
        <v>1</v>
      </c>
      <c r="M28" s="7" t="s">
        <v>9</v>
      </c>
      <c r="N28" s="7">
        <v>0</v>
      </c>
      <c r="O28" s="7">
        <v>5</v>
      </c>
      <c r="P28" s="7">
        <v>-1</v>
      </c>
      <c r="Q28" s="7" t="s">
        <v>9</v>
      </c>
      <c r="R28" s="7">
        <v>0</v>
      </c>
      <c r="S28" s="7" t="s">
        <v>9</v>
      </c>
      <c r="T28" s="7" t="s">
        <v>9</v>
      </c>
      <c r="U28" s="7">
        <v>33</v>
      </c>
      <c r="V28" s="7"/>
      <c r="W28" s="7"/>
      <c r="X28" s="7"/>
      <c r="Y28" s="7">
        <f t="shared" ref="Y28:Y30" si="12">SUM(D28:X28)</f>
        <v>14</v>
      </c>
      <c r="Z28" s="8">
        <f t="shared" ref="Z28:Z30" si="13">SUM(AA28:AC28)</f>
        <v>11</v>
      </c>
      <c r="AA28" s="8">
        <f t="shared" ref="AA28:AA30" si="14">COUNTIF(D28:X28,"&gt;0")</f>
        <v>6</v>
      </c>
      <c r="AB28" s="8">
        <f t="shared" ref="AB28:AB30" si="15">COUNTIF(D28:X28,0)</f>
        <v>2</v>
      </c>
      <c r="AC28" s="8">
        <f t="shared" ref="AC28:AC30" si="16">COUNTIF(D28:X28,"&lt;0")</f>
        <v>3</v>
      </c>
      <c r="AE28">
        <f t="shared" si="1"/>
        <v>3</v>
      </c>
      <c r="AF28">
        <f t="shared" si="2"/>
        <v>8</v>
      </c>
      <c r="AG28">
        <f t="shared" si="3"/>
        <v>0</v>
      </c>
      <c r="AH28">
        <f t="shared" si="4"/>
        <v>0</v>
      </c>
      <c r="AI28">
        <f t="shared" ref="AI28:AI30" si="17">SUM(AE28:AH28)</f>
        <v>11</v>
      </c>
      <c r="AJ28" t="str">
        <f t="shared" ref="AJ28:AJ32" si="18">IF(AI28=Z28,"","no")</f>
        <v/>
      </c>
    </row>
    <row r="29" spans="1:36" x14ac:dyDescent="0.25">
      <c r="A29" s="1" t="s">
        <v>135</v>
      </c>
      <c r="B29" s="1" t="s">
        <v>153</v>
      </c>
      <c r="C29" s="1" t="str">
        <f t="shared" si="5"/>
        <v>Paul Young</v>
      </c>
      <c r="D29" s="7">
        <v>10</v>
      </c>
      <c r="E29" s="7">
        <v>8</v>
      </c>
      <c r="F29" s="7">
        <v>4</v>
      </c>
      <c r="G29" s="7" t="s">
        <v>9</v>
      </c>
      <c r="H29" s="7">
        <v>-26</v>
      </c>
      <c r="I29" s="7">
        <v>-6</v>
      </c>
      <c r="J29" s="7">
        <v>-9</v>
      </c>
      <c r="K29" s="7">
        <v>-11</v>
      </c>
      <c r="L29" s="7">
        <v>-7</v>
      </c>
      <c r="M29" s="7">
        <v>9</v>
      </c>
      <c r="N29" s="7">
        <v>21</v>
      </c>
      <c r="O29" s="7">
        <v>1</v>
      </c>
      <c r="P29" s="7">
        <v>20</v>
      </c>
      <c r="Q29" s="7">
        <v>-11</v>
      </c>
      <c r="R29" s="7">
        <v>-13</v>
      </c>
      <c r="S29" s="7">
        <v>6</v>
      </c>
      <c r="T29" s="7">
        <v>8</v>
      </c>
      <c r="U29" s="7">
        <v>-4</v>
      </c>
      <c r="V29" s="7"/>
      <c r="W29" s="7"/>
      <c r="X29" s="7"/>
      <c r="Y29" s="7">
        <f t="shared" si="12"/>
        <v>0</v>
      </c>
      <c r="Z29" s="8">
        <f t="shared" si="13"/>
        <v>17</v>
      </c>
      <c r="AA29" s="8">
        <f t="shared" si="14"/>
        <v>9</v>
      </c>
      <c r="AB29" s="8">
        <f t="shared" si="15"/>
        <v>0</v>
      </c>
      <c r="AC29" s="8">
        <f t="shared" si="16"/>
        <v>8</v>
      </c>
      <c r="AE29">
        <f t="shared" si="1"/>
        <v>11</v>
      </c>
      <c r="AF29">
        <f t="shared" si="2"/>
        <v>2</v>
      </c>
      <c r="AG29">
        <f t="shared" si="3"/>
        <v>4</v>
      </c>
      <c r="AH29">
        <f t="shared" si="4"/>
        <v>0</v>
      </c>
      <c r="AI29">
        <f t="shared" si="17"/>
        <v>17</v>
      </c>
      <c r="AJ29" t="str">
        <f t="shared" si="18"/>
        <v/>
      </c>
    </row>
    <row r="30" spans="1:36" x14ac:dyDescent="0.25">
      <c r="A30" s="1" t="s">
        <v>75</v>
      </c>
      <c r="B30" s="1" t="s">
        <v>76</v>
      </c>
      <c r="C30" s="1" t="str">
        <f t="shared" si="5"/>
        <v>Ron Kuczmarski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 t="s">
        <v>9</v>
      </c>
      <c r="O30" s="7"/>
      <c r="P30" s="7">
        <v>5</v>
      </c>
      <c r="Q30" s="7" t="s">
        <v>9</v>
      </c>
      <c r="R30" s="7"/>
      <c r="S30" s="7"/>
      <c r="T30" s="7" t="s">
        <v>9</v>
      </c>
      <c r="U30" s="7" t="s">
        <v>9</v>
      </c>
      <c r="V30" s="7"/>
      <c r="W30" s="7"/>
      <c r="X30" s="7"/>
      <c r="Y30" s="7">
        <f t="shared" si="12"/>
        <v>5</v>
      </c>
      <c r="Z30" s="8">
        <f t="shared" si="13"/>
        <v>1</v>
      </c>
      <c r="AA30" s="8">
        <f t="shared" si="14"/>
        <v>1</v>
      </c>
      <c r="AB30" s="8">
        <f t="shared" si="15"/>
        <v>0</v>
      </c>
      <c r="AC30" s="8">
        <f t="shared" si="16"/>
        <v>0</v>
      </c>
      <c r="AE30">
        <f t="shared" si="1"/>
        <v>0</v>
      </c>
      <c r="AF30">
        <f t="shared" si="2"/>
        <v>0</v>
      </c>
      <c r="AG30">
        <f t="shared" si="3"/>
        <v>1</v>
      </c>
      <c r="AH30">
        <f t="shared" si="4"/>
        <v>0</v>
      </c>
      <c r="AI30">
        <f t="shared" si="17"/>
        <v>1</v>
      </c>
      <c r="AJ30" t="str">
        <f t="shared" si="18"/>
        <v/>
      </c>
    </row>
    <row r="31" spans="1:36" x14ac:dyDescent="0.25">
      <c r="A31" s="1" t="s">
        <v>32</v>
      </c>
      <c r="B31" s="1" t="s">
        <v>307</v>
      </c>
      <c r="C31" s="1" t="str">
        <f t="shared" si="5"/>
        <v>Scott Colvill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-8</v>
      </c>
      <c r="U31" s="7">
        <v>-7</v>
      </c>
      <c r="V31" s="7"/>
      <c r="W31" s="7"/>
      <c r="X31" s="7"/>
      <c r="Y31" s="7">
        <f t="shared" ref="Y31" si="19">SUM(D31:X31)</f>
        <v>-15</v>
      </c>
      <c r="Z31" s="8">
        <f t="shared" ref="Z31" si="20">SUM(AA31:AC31)</f>
        <v>2</v>
      </c>
      <c r="AA31" s="8">
        <f t="shared" ref="AA31" si="21">COUNTIF(D31:X31,"&gt;0")</f>
        <v>0</v>
      </c>
      <c r="AB31" s="8">
        <f t="shared" ref="AB31" si="22">COUNTIF(D31:X31,0)</f>
        <v>0</v>
      </c>
      <c r="AC31" s="8">
        <f t="shared" ref="AC31" si="23">COUNTIF(D31:X31,"&lt;0")</f>
        <v>2</v>
      </c>
      <c r="AE31">
        <f t="shared" si="1"/>
        <v>0</v>
      </c>
      <c r="AF31">
        <f t="shared" si="2"/>
        <v>2</v>
      </c>
      <c r="AG31">
        <f t="shared" si="3"/>
        <v>0</v>
      </c>
      <c r="AH31">
        <f t="shared" si="4"/>
        <v>0</v>
      </c>
      <c r="AI31">
        <f t="shared" ref="AI31:AI32" si="24">SUM(AE31:AH31)</f>
        <v>2</v>
      </c>
      <c r="AJ31" t="str">
        <f t="shared" si="18"/>
        <v/>
      </c>
    </row>
    <row r="32" spans="1:36" x14ac:dyDescent="0.25">
      <c r="A32" s="1" t="s">
        <v>313</v>
      </c>
      <c r="B32" s="1" t="s">
        <v>314</v>
      </c>
      <c r="C32" s="1" t="str">
        <f t="shared" si="5"/>
        <v>Henry Higgins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-12</v>
      </c>
      <c r="V32" s="7"/>
      <c r="W32" s="7"/>
      <c r="X32" s="7"/>
      <c r="Y32" s="7">
        <f t="shared" ref="Y32" si="25">SUM(D32:X32)</f>
        <v>-12</v>
      </c>
      <c r="Z32" s="8">
        <f t="shared" ref="Z32" si="26">SUM(AA32:AC32)</f>
        <v>1</v>
      </c>
      <c r="AA32" s="8">
        <f t="shared" ref="AA32" si="27">COUNTIF(D32:X32,"&gt;0")</f>
        <v>0</v>
      </c>
      <c r="AB32" s="8">
        <f t="shared" ref="AB32" si="28">COUNTIF(D32:X32,0)</f>
        <v>0</v>
      </c>
      <c r="AC32" s="8">
        <f t="shared" ref="AC32" si="29">COUNTIF(D32:X32,"&lt;0")</f>
        <v>1</v>
      </c>
      <c r="AE32">
        <f t="shared" si="1"/>
        <v>1</v>
      </c>
      <c r="AF32">
        <f t="shared" si="2"/>
        <v>0</v>
      </c>
      <c r="AG32">
        <f t="shared" si="3"/>
        <v>0</v>
      </c>
      <c r="AH32">
        <f t="shared" si="4"/>
        <v>0</v>
      </c>
      <c r="AI32">
        <f t="shared" si="24"/>
        <v>1</v>
      </c>
      <c r="AJ32" t="str">
        <f t="shared" si="18"/>
        <v/>
      </c>
    </row>
    <row r="33" spans="1:29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  <c r="AA33" s="8"/>
      <c r="AB33" s="8"/>
      <c r="AC33" s="8"/>
    </row>
    <row r="34" spans="1:29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8"/>
      <c r="AB34" s="8"/>
      <c r="AC34" s="8"/>
    </row>
    <row r="35" spans="1:29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8"/>
      <c r="AB35" s="8"/>
      <c r="AC35" s="8"/>
    </row>
    <row r="36" spans="1:29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8"/>
      <c r="AB36" s="8"/>
      <c r="AC36" s="8"/>
    </row>
    <row r="37" spans="1:29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8"/>
      <c r="AB37" s="8"/>
      <c r="AC37" s="8"/>
    </row>
    <row r="38" spans="1:29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8"/>
      <c r="AB38" s="8"/>
      <c r="AC38" s="8"/>
    </row>
    <row r="39" spans="1:29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8"/>
      <c r="AB39" s="8"/>
      <c r="AC39" s="8"/>
    </row>
    <row r="40" spans="1:29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</row>
    <row r="41" spans="1:29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8"/>
      <c r="AB41" s="8"/>
      <c r="AC41" s="8"/>
    </row>
    <row r="42" spans="1:29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8"/>
      <c r="AB42" s="8"/>
      <c r="AC42" s="8"/>
    </row>
    <row r="43" spans="1:29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</row>
    <row r="44" spans="1:29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8"/>
      <c r="AB44" s="8"/>
      <c r="AC44" s="8"/>
    </row>
    <row r="45" spans="1:29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  <c r="AA45" s="8"/>
      <c r="AB45" s="8"/>
      <c r="AC45" s="8"/>
    </row>
    <row r="46" spans="1:29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  <c r="AA46" s="8"/>
      <c r="AB46" s="8"/>
      <c r="AC46" s="8"/>
    </row>
    <row r="47" spans="1:29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8"/>
      <c r="AB47" s="8"/>
      <c r="AC47" s="8"/>
    </row>
    <row r="48" spans="1:29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53</v>
      </c>
      <c r="B74">
        <v>2</v>
      </c>
      <c r="C74">
        <v>1</v>
      </c>
      <c r="D74" t="s">
        <v>111</v>
      </c>
      <c r="E74">
        <v>-3</v>
      </c>
      <c r="F74">
        <v>1</v>
      </c>
      <c r="G74" t="s">
        <v>24</v>
      </c>
      <c r="H74">
        <v>1</v>
      </c>
      <c r="I74">
        <v>1</v>
      </c>
      <c r="J74" t="s">
        <v>19</v>
      </c>
      <c r="K74">
        <v>11</v>
      </c>
      <c r="L74">
        <v>1</v>
      </c>
      <c r="M74" t="s">
        <v>19</v>
      </c>
      <c r="N74">
        <v>-26</v>
      </c>
      <c r="O74">
        <v>1</v>
      </c>
      <c r="P74" t="s">
        <v>53</v>
      </c>
      <c r="Q74">
        <v>-6</v>
      </c>
      <c r="R74">
        <v>1</v>
      </c>
      <c r="S74" t="s">
        <v>128</v>
      </c>
      <c r="T74">
        <v>3</v>
      </c>
      <c r="U74">
        <v>1</v>
      </c>
      <c r="V74" t="s">
        <v>53</v>
      </c>
      <c r="W74">
        <v>7</v>
      </c>
      <c r="X74">
        <v>1</v>
      </c>
      <c r="Y74" t="s">
        <v>58</v>
      </c>
      <c r="Z74">
        <v>-8</v>
      </c>
      <c r="AA74">
        <v>1</v>
      </c>
      <c r="AB74" t="s">
        <v>73</v>
      </c>
      <c r="AC74" s="4">
        <v>3</v>
      </c>
      <c r="AD74">
        <v>1</v>
      </c>
      <c r="AE74" t="s">
        <v>106</v>
      </c>
      <c r="AF74">
        <v>-2</v>
      </c>
      <c r="AG74">
        <v>1</v>
      </c>
      <c r="AH74" t="s">
        <v>73</v>
      </c>
      <c r="AI74">
        <v>-3</v>
      </c>
      <c r="AJ74">
        <v>1</v>
      </c>
      <c r="AK74" t="s">
        <v>73</v>
      </c>
      <c r="AL74">
        <v>5</v>
      </c>
      <c r="AM74">
        <v>1</v>
      </c>
      <c r="AN74" t="s">
        <v>97</v>
      </c>
      <c r="AO74">
        <v>-20</v>
      </c>
      <c r="AP74">
        <v>1</v>
      </c>
      <c r="AQ74" t="s">
        <v>97</v>
      </c>
      <c r="AR74">
        <v>-11</v>
      </c>
      <c r="AS74">
        <v>1</v>
      </c>
      <c r="AT74" t="s">
        <v>73</v>
      </c>
      <c r="AU74">
        <v>23</v>
      </c>
      <c r="AV74">
        <v>1</v>
      </c>
      <c r="AW74" t="s">
        <v>111</v>
      </c>
      <c r="AX74">
        <v>-18</v>
      </c>
      <c r="AY74">
        <v>1</v>
      </c>
      <c r="AZ74" t="s">
        <v>130</v>
      </c>
      <c r="BA74">
        <v>-12</v>
      </c>
      <c r="BB74">
        <v>1</v>
      </c>
      <c r="BE74">
        <v>1</v>
      </c>
      <c r="BH74">
        <v>1</v>
      </c>
      <c r="BK74">
        <v>1</v>
      </c>
    </row>
    <row r="75" spans="1:63" x14ac:dyDescent="0.25">
      <c r="A75" t="s">
        <v>24</v>
      </c>
      <c r="B75">
        <v>2</v>
      </c>
      <c r="C75">
        <v>2</v>
      </c>
      <c r="D75" t="s">
        <v>24</v>
      </c>
      <c r="E75">
        <v>-3</v>
      </c>
      <c r="F75">
        <v>2</v>
      </c>
      <c r="G75" t="s">
        <v>18</v>
      </c>
      <c r="H75">
        <v>1</v>
      </c>
      <c r="I75">
        <v>2</v>
      </c>
      <c r="J75" t="s">
        <v>128</v>
      </c>
      <c r="K75">
        <v>11</v>
      </c>
      <c r="L75">
        <v>2</v>
      </c>
      <c r="M75" t="s">
        <v>128</v>
      </c>
      <c r="N75">
        <v>-26</v>
      </c>
      <c r="O75">
        <v>2</v>
      </c>
      <c r="P75" t="s">
        <v>191</v>
      </c>
      <c r="Q75">
        <v>-6</v>
      </c>
      <c r="R75">
        <v>2</v>
      </c>
      <c r="S75" t="s">
        <v>97</v>
      </c>
      <c r="T75">
        <v>3</v>
      </c>
      <c r="U75">
        <v>2</v>
      </c>
      <c r="V75" t="s">
        <v>174</v>
      </c>
      <c r="W75">
        <v>7</v>
      </c>
      <c r="X75">
        <v>2</v>
      </c>
      <c r="Y75" t="s">
        <v>174</v>
      </c>
      <c r="Z75">
        <v>-8</v>
      </c>
      <c r="AA75">
        <v>2</v>
      </c>
      <c r="AB75" t="s">
        <v>97</v>
      </c>
      <c r="AC75" s="4">
        <v>3</v>
      </c>
      <c r="AD75">
        <v>2</v>
      </c>
      <c r="AE75" t="s">
        <v>97</v>
      </c>
      <c r="AF75">
        <v>-2</v>
      </c>
      <c r="AG75">
        <v>2</v>
      </c>
      <c r="AH75" t="s">
        <v>97</v>
      </c>
      <c r="AI75">
        <v>-3</v>
      </c>
      <c r="AJ75">
        <v>2</v>
      </c>
      <c r="AK75" t="s">
        <v>97</v>
      </c>
      <c r="AL75">
        <v>5</v>
      </c>
      <c r="AM75">
        <v>2</v>
      </c>
      <c r="AN75" t="s">
        <v>15</v>
      </c>
      <c r="AO75">
        <v>-20</v>
      </c>
      <c r="AP75">
        <v>2</v>
      </c>
      <c r="AQ75" t="s">
        <v>15</v>
      </c>
      <c r="AR75">
        <v>-11</v>
      </c>
      <c r="AS75">
        <v>2</v>
      </c>
      <c r="AT75" t="s">
        <v>97</v>
      </c>
      <c r="AU75">
        <v>23</v>
      </c>
      <c r="AV75">
        <v>2</v>
      </c>
      <c r="AW75" t="s">
        <v>97</v>
      </c>
      <c r="AX75">
        <v>-18</v>
      </c>
      <c r="AY75">
        <v>2</v>
      </c>
      <c r="AZ75" t="s">
        <v>97</v>
      </c>
      <c r="BA75">
        <v>-12</v>
      </c>
      <c r="BB75">
        <v>2</v>
      </c>
      <c r="BE75">
        <v>2</v>
      </c>
      <c r="BH75">
        <v>2</v>
      </c>
      <c r="BK75">
        <v>2</v>
      </c>
    </row>
    <row r="76" spans="1:63" x14ac:dyDescent="0.25">
      <c r="A76" t="s">
        <v>15</v>
      </c>
      <c r="B76">
        <v>2</v>
      </c>
      <c r="C76">
        <v>3</v>
      </c>
      <c r="D76" t="s">
        <v>15</v>
      </c>
      <c r="E76">
        <v>-3</v>
      </c>
      <c r="F76">
        <v>3</v>
      </c>
      <c r="G76" t="s">
        <v>15</v>
      </c>
      <c r="H76">
        <v>1</v>
      </c>
      <c r="I76">
        <v>3</v>
      </c>
      <c r="J76" t="s">
        <v>15</v>
      </c>
      <c r="K76">
        <v>11</v>
      </c>
      <c r="L76">
        <v>3</v>
      </c>
      <c r="M76" t="s">
        <v>191</v>
      </c>
      <c r="N76">
        <v>-26</v>
      </c>
      <c r="O76">
        <v>3</v>
      </c>
      <c r="P76" t="s">
        <v>15</v>
      </c>
      <c r="Q76">
        <v>-6</v>
      </c>
      <c r="R76">
        <v>3</v>
      </c>
      <c r="S76" t="s">
        <v>85</v>
      </c>
      <c r="T76">
        <v>3</v>
      </c>
      <c r="U76">
        <v>3</v>
      </c>
      <c r="V76" t="s">
        <v>297</v>
      </c>
      <c r="W76">
        <v>7</v>
      </c>
      <c r="X76">
        <v>3</v>
      </c>
      <c r="Y76" t="s">
        <v>129</v>
      </c>
      <c r="Z76">
        <v>-8</v>
      </c>
      <c r="AA76">
        <v>3</v>
      </c>
      <c r="AB76" t="s">
        <v>85</v>
      </c>
      <c r="AC76" s="4">
        <v>3</v>
      </c>
      <c r="AD76">
        <v>3</v>
      </c>
      <c r="AE76" t="s">
        <v>85</v>
      </c>
      <c r="AF76">
        <v>-2</v>
      </c>
      <c r="AG76">
        <v>3</v>
      </c>
      <c r="AH76" t="s">
        <v>65</v>
      </c>
      <c r="AI76">
        <v>-3</v>
      </c>
      <c r="AJ76">
        <v>3</v>
      </c>
      <c r="AK76" t="s">
        <v>77</v>
      </c>
      <c r="AL76">
        <v>5</v>
      </c>
      <c r="AM76">
        <v>3</v>
      </c>
      <c r="AN76" t="s">
        <v>85</v>
      </c>
      <c r="AO76">
        <v>-20</v>
      </c>
      <c r="AP76">
        <v>3</v>
      </c>
      <c r="AQ76" t="s">
        <v>65</v>
      </c>
      <c r="AR76">
        <v>-11</v>
      </c>
      <c r="AS76">
        <v>3</v>
      </c>
      <c r="AT76" t="s">
        <v>85</v>
      </c>
      <c r="AU76">
        <v>23</v>
      </c>
      <c r="AV76">
        <v>3</v>
      </c>
      <c r="AW76" t="s">
        <v>85</v>
      </c>
      <c r="AX76">
        <v>-18</v>
      </c>
      <c r="AY76">
        <v>3</v>
      </c>
      <c r="AZ76" t="s">
        <v>85</v>
      </c>
      <c r="BA76">
        <v>-12</v>
      </c>
      <c r="BB76">
        <v>3</v>
      </c>
      <c r="BE76">
        <v>3</v>
      </c>
      <c r="BH76">
        <v>3</v>
      </c>
      <c r="BK76">
        <v>3</v>
      </c>
    </row>
    <row r="77" spans="1:63" x14ac:dyDescent="0.25">
      <c r="A77" t="s">
        <v>296</v>
      </c>
      <c r="B77">
        <v>2</v>
      </c>
      <c r="C77">
        <v>4</v>
      </c>
      <c r="D77" t="s">
        <v>296</v>
      </c>
      <c r="E77">
        <v>-3</v>
      </c>
      <c r="F77">
        <v>4</v>
      </c>
      <c r="G77" t="s">
        <v>296</v>
      </c>
      <c r="H77">
        <v>1</v>
      </c>
      <c r="I77">
        <v>4</v>
      </c>
      <c r="J77" t="s">
        <v>296</v>
      </c>
      <c r="K77">
        <v>11</v>
      </c>
      <c r="L77">
        <v>4</v>
      </c>
      <c r="M77" t="s">
        <v>296</v>
      </c>
      <c r="N77">
        <v>-26</v>
      </c>
      <c r="O77">
        <v>4</v>
      </c>
      <c r="P77" t="s">
        <v>296</v>
      </c>
      <c r="Q77">
        <v>-6</v>
      </c>
      <c r="R77">
        <v>4</v>
      </c>
      <c r="S77" t="s">
        <v>294</v>
      </c>
      <c r="T77">
        <v>3</v>
      </c>
      <c r="U77">
        <v>4</v>
      </c>
      <c r="V77" t="s">
        <v>296</v>
      </c>
      <c r="W77">
        <v>7</v>
      </c>
      <c r="X77">
        <v>4</v>
      </c>
      <c r="Y77" t="s">
        <v>296</v>
      </c>
      <c r="Z77">
        <v>-8</v>
      </c>
      <c r="AA77">
        <v>4</v>
      </c>
      <c r="AB77" t="s">
        <v>12</v>
      </c>
      <c r="AC77" s="4">
        <v>3</v>
      </c>
      <c r="AD77">
        <v>4</v>
      </c>
      <c r="AE77" t="s">
        <v>12</v>
      </c>
      <c r="AF77">
        <v>-2</v>
      </c>
      <c r="AG77">
        <v>4</v>
      </c>
      <c r="AH77" t="s">
        <v>12</v>
      </c>
      <c r="AI77">
        <v>-3</v>
      </c>
      <c r="AJ77">
        <v>4</v>
      </c>
      <c r="AK77" t="s">
        <v>12</v>
      </c>
      <c r="AL77">
        <v>5</v>
      </c>
      <c r="AM77">
        <v>4</v>
      </c>
      <c r="AN77" t="s">
        <v>12</v>
      </c>
      <c r="AO77">
        <v>-20</v>
      </c>
      <c r="AP77">
        <v>4</v>
      </c>
      <c r="AQ77" t="s">
        <v>85</v>
      </c>
      <c r="AR77">
        <v>-11</v>
      </c>
      <c r="AS77">
        <v>4</v>
      </c>
      <c r="AT77" t="s">
        <v>12</v>
      </c>
      <c r="AU77">
        <v>23</v>
      </c>
      <c r="AV77">
        <v>4</v>
      </c>
      <c r="AW77" t="s">
        <v>12</v>
      </c>
      <c r="AX77">
        <v>-18</v>
      </c>
      <c r="AY77">
        <v>4</v>
      </c>
      <c r="AZ77" t="s">
        <v>12</v>
      </c>
      <c r="BA77">
        <v>-12</v>
      </c>
      <c r="BB77">
        <v>4</v>
      </c>
      <c r="BE77">
        <v>4</v>
      </c>
      <c r="BH77">
        <v>4</v>
      </c>
      <c r="BK77">
        <v>4</v>
      </c>
    </row>
    <row r="78" spans="1:63" x14ac:dyDescent="0.25">
      <c r="A78" t="s">
        <v>58</v>
      </c>
      <c r="B78">
        <v>10</v>
      </c>
      <c r="C78">
        <v>1</v>
      </c>
      <c r="D78" t="s">
        <v>19</v>
      </c>
      <c r="E78">
        <v>8</v>
      </c>
      <c r="F78">
        <v>1</v>
      </c>
      <c r="G78" t="s">
        <v>73</v>
      </c>
      <c r="H78">
        <v>4</v>
      </c>
      <c r="I78">
        <v>1</v>
      </c>
      <c r="J78" t="s">
        <v>73</v>
      </c>
      <c r="K78">
        <v>-1</v>
      </c>
      <c r="L78">
        <v>1</v>
      </c>
      <c r="M78" t="s">
        <v>73</v>
      </c>
      <c r="N78">
        <v>-5</v>
      </c>
      <c r="O78">
        <v>1</v>
      </c>
      <c r="P78" t="s">
        <v>108</v>
      </c>
      <c r="Q78">
        <v>10</v>
      </c>
      <c r="R78">
        <v>1</v>
      </c>
      <c r="S78" t="s">
        <v>53</v>
      </c>
      <c r="T78">
        <v>-9</v>
      </c>
      <c r="U78">
        <v>1</v>
      </c>
      <c r="V78" t="s">
        <v>73</v>
      </c>
      <c r="W78">
        <v>-3</v>
      </c>
      <c r="X78">
        <v>1</v>
      </c>
      <c r="Y78" t="s">
        <v>73</v>
      </c>
      <c r="Z78">
        <v>10</v>
      </c>
      <c r="AA78">
        <v>1</v>
      </c>
      <c r="AB78" t="s">
        <v>28</v>
      </c>
      <c r="AC78" s="4">
        <v>-11</v>
      </c>
      <c r="AD78">
        <v>1</v>
      </c>
      <c r="AE78" t="s">
        <v>128</v>
      </c>
      <c r="AF78">
        <v>0</v>
      </c>
      <c r="AG78">
        <v>1</v>
      </c>
      <c r="AH78" t="s">
        <v>106</v>
      </c>
      <c r="AI78">
        <v>5</v>
      </c>
      <c r="AJ78">
        <v>1</v>
      </c>
      <c r="AK78" t="s">
        <v>106</v>
      </c>
      <c r="AL78">
        <v>-1</v>
      </c>
      <c r="AM78">
        <v>1</v>
      </c>
      <c r="AN78" t="s">
        <v>106</v>
      </c>
      <c r="AO78">
        <v>8</v>
      </c>
      <c r="AP78">
        <v>1</v>
      </c>
      <c r="AQ78" t="s">
        <v>106</v>
      </c>
      <c r="AR78">
        <v>0</v>
      </c>
      <c r="AS78">
        <v>1</v>
      </c>
      <c r="AT78" t="s">
        <v>106</v>
      </c>
      <c r="AU78">
        <v>23</v>
      </c>
      <c r="AV78">
        <v>1</v>
      </c>
      <c r="AW78" t="s">
        <v>174</v>
      </c>
      <c r="AX78">
        <v>13</v>
      </c>
      <c r="AY78">
        <v>1</v>
      </c>
      <c r="AZ78" t="s">
        <v>174</v>
      </c>
      <c r="BA78">
        <v>33</v>
      </c>
      <c r="BB78">
        <v>1</v>
      </c>
      <c r="BE78">
        <v>1</v>
      </c>
      <c r="BH78">
        <v>1</v>
      </c>
      <c r="BK78">
        <v>1</v>
      </c>
    </row>
    <row r="79" spans="1:63" x14ac:dyDescent="0.25">
      <c r="A79" t="s">
        <v>97</v>
      </c>
      <c r="B79">
        <v>10</v>
      </c>
      <c r="C79">
        <v>2</v>
      </c>
      <c r="D79" t="s">
        <v>97</v>
      </c>
      <c r="E79">
        <v>8</v>
      </c>
      <c r="F79">
        <v>2</v>
      </c>
      <c r="G79" t="s">
        <v>97</v>
      </c>
      <c r="H79">
        <v>4</v>
      </c>
      <c r="I79">
        <v>2</v>
      </c>
      <c r="J79" t="s">
        <v>97</v>
      </c>
      <c r="K79">
        <v>-1</v>
      </c>
      <c r="L79">
        <v>2</v>
      </c>
      <c r="M79" t="s">
        <v>108</v>
      </c>
      <c r="N79">
        <v>-5</v>
      </c>
      <c r="O79">
        <v>2</v>
      </c>
      <c r="P79" t="s">
        <v>97</v>
      </c>
      <c r="Q79">
        <v>10</v>
      </c>
      <c r="R79">
        <v>2</v>
      </c>
      <c r="S79" t="s">
        <v>191</v>
      </c>
      <c r="T79">
        <v>-9</v>
      </c>
      <c r="U79">
        <v>2</v>
      </c>
      <c r="V79" t="s">
        <v>129</v>
      </c>
      <c r="W79">
        <v>-3</v>
      </c>
      <c r="X79">
        <v>2</v>
      </c>
      <c r="Y79" t="s">
        <v>97</v>
      </c>
      <c r="Z79">
        <v>10</v>
      </c>
      <c r="AA79">
        <v>2</v>
      </c>
      <c r="AB79" t="s">
        <v>174</v>
      </c>
      <c r="AC79" s="4">
        <v>-11</v>
      </c>
      <c r="AD79">
        <v>2</v>
      </c>
      <c r="AE79" t="s">
        <v>63</v>
      </c>
      <c r="AF79">
        <v>0</v>
      </c>
      <c r="AG79">
        <v>2</v>
      </c>
      <c r="AH79" t="s">
        <v>128</v>
      </c>
      <c r="AI79">
        <v>5</v>
      </c>
      <c r="AJ79">
        <v>2</v>
      </c>
      <c r="AK79" t="s">
        <v>128</v>
      </c>
      <c r="AL79">
        <v>-1</v>
      </c>
      <c r="AM79">
        <v>2</v>
      </c>
      <c r="AN79" t="s">
        <v>63</v>
      </c>
      <c r="AO79">
        <v>8</v>
      </c>
      <c r="AP79">
        <v>2</v>
      </c>
      <c r="AQ79" t="s">
        <v>128</v>
      </c>
      <c r="AR79">
        <v>0</v>
      </c>
      <c r="AS79">
        <v>2</v>
      </c>
      <c r="AT79" t="s">
        <v>15</v>
      </c>
      <c r="AU79">
        <v>23</v>
      </c>
      <c r="AV79">
        <v>2</v>
      </c>
      <c r="AW79" t="s">
        <v>15</v>
      </c>
      <c r="AX79">
        <v>13</v>
      </c>
      <c r="AY79">
        <v>2</v>
      </c>
      <c r="AZ79" t="s">
        <v>128</v>
      </c>
      <c r="BA79">
        <v>33</v>
      </c>
      <c r="BB79">
        <v>2</v>
      </c>
      <c r="BE79">
        <v>2</v>
      </c>
      <c r="BH79">
        <v>2</v>
      </c>
      <c r="BK79">
        <v>2</v>
      </c>
    </row>
    <row r="80" spans="1:63" x14ac:dyDescent="0.25">
      <c r="A80" t="s">
        <v>191</v>
      </c>
      <c r="B80">
        <v>10</v>
      </c>
      <c r="C80">
        <v>3</v>
      </c>
      <c r="D80" t="s">
        <v>191</v>
      </c>
      <c r="E80">
        <v>8</v>
      </c>
      <c r="F80">
        <v>3</v>
      </c>
      <c r="G80" t="s">
        <v>191</v>
      </c>
      <c r="H80">
        <v>4</v>
      </c>
      <c r="I80">
        <v>3</v>
      </c>
      <c r="J80" t="s">
        <v>297</v>
      </c>
      <c r="K80">
        <v>-1</v>
      </c>
      <c r="L80">
        <v>3</v>
      </c>
      <c r="M80" t="s">
        <v>97</v>
      </c>
      <c r="N80">
        <v>-5</v>
      </c>
      <c r="O80">
        <v>3</v>
      </c>
      <c r="P80" t="s">
        <v>85</v>
      </c>
      <c r="Q80">
        <v>10</v>
      </c>
      <c r="R80">
        <v>3</v>
      </c>
      <c r="S80" t="s">
        <v>15</v>
      </c>
      <c r="T80">
        <v>-9</v>
      </c>
      <c r="U80">
        <v>3</v>
      </c>
      <c r="V80" t="s">
        <v>85</v>
      </c>
      <c r="W80">
        <v>-3</v>
      </c>
      <c r="X80">
        <v>3</v>
      </c>
      <c r="Y80" t="s">
        <v>15</v>
      </c>
      <c r="Z80">
        <v>10</v>
      </c>
      <c r="AA80">
        <v>3</v>
      </c>
      <c r="AB80" t="s">
        <v>15</v>
      </c>
      <c r="AC80" s="4">
        <v>-11</v>
      </c>
      <c r="AD80">
        <v>3</v>
      </c>
      <c r="AE80" t="s">
        <v>296</v>
      </c>
      <c r="AF80">
        <v>0</v>
      </c>
      <c r="AG80">
        <v>3</v>
      </c>
      <c r="AH80" t="s">
        <v>63</v>
      </c>
      <c r="AI80">
        <v>5</v>
      </c>
      <c r="AJ80">
        <v>3</v>
      </c>
      <c r="AK80" t="s">
        <v>63</v>
      </c>
      <c r="AL80">
        <v>-1</v>
      </c>
      <c r="AM80">
        <v>3</v>
      </c>
      <c r="AN80" t="s">
        <v>296</v>
      </c>
      <c r="AO80">
        <v>8</v>
      </c>
      <c r="AP80">
        <v>3</v>
      </c>
      <c r="AQ80" t="s">
        <v>63</v>
      </c>
      <c r="AR80">
        <v>0</v>
      </c>
      <c r="AS80">
        <v>3</v>
      </c>
      <c r="AT80" t="s">
        <v>296</v>
      </c>
      <c r="AU80">
        <v>23</v>
      </c>
      <c r="AV80">
        <v>3</v>
      </c>
      <c r="AW80" t="s">
        <v>296</v>
      </c>
      <c r="AX80">
        <v>13</v>
      </c>
      <c r="AY80">
        <v>3</v>
      </c>
      <c r="AZ80" t="s">
        <v>296</v>
      </c>
      <c r="BA80">
        <v>33</v>
      </c>
      <c r="BB80">
        <v>3</v>
      </c>
      <c r="BE80">
        <v>3</v>
      </c>
      <c r="BH80">
        <v>3</v>
      </c>
      <c r="BK80">
        <v>3</v>
      </c>
    </row>
    <row r="81" spans="1:63" x14ac:dyDescent="0.25">
      <c r="A81" t="s">
        <v>12</v>
      </c>
      <c r="B81">
        <v>10</v>
      </c>
      <c r="C81">
        <v>4</v>
      </c>
      <c r="D81" t="s">
        <v>12</v>
      </c>
      <c r="E81">
        <v>8</v>
      </c>
      <c r="F81">
        <v>4</v>
      </c>
      <c r="G81" t="s">
        <v>12</v>
      </c>
      <c r="H81">
        <v>4</v>
      </c>
      <c r="I81">
        <v>4</v>
      </c>
      <c r="J81" t="s">
        <v>12</v>
      </c>
      <c r="K81">
        <v>-1</v>
      </c>
      <c r="L81">
        <v>4</v>
      </c>
      <c r="M81" t="s">
        <v>12</v>
      </c>
      <c r="N81">
        <v>-5</v>
      </c>
      <c r="O81">
        <v>4</v>
      </c>
      <c r="P81" t="s">
        <v>12</v>
      </c>
      <c r="Q81">
        <v>10</v>
      </c>
      <c r="R81">
        <v>4</v>
      </c>
      <c r="S81" t="s">
        <v>296</v>
      </c>
      <c r="T81">
        <v>-9</v>
      </c>
      <c r="U81">
        <v>4</v>
      </c>
      <c r="V81" t="s">
        <v>12</v>
      </c>
      <c r="W81">
        <v>-3</v>
      </c>
      <c r="X81">
        <v>4</v>
      </c>
      <c r="Y81" t="s">
        <v>12</v>
      </c>
      <c r="Z81">
        <v>10</v>
      </c>
      <c r="AA81">
        <v>4</v>
      </c>
      <c r="AB81" t="s">
        <v>296</v>
      </c>
      <c r="AC81" s="4">
        <v>-11</v>
      </c>
      <c r="AD81">
        <v>4</v>
      </c>
      <c r="AE81" t="s">
        <v>37</v>
      </c>
      <c r="AF81">
        <v>0</v>
      </c>
      <c r="AG81">
        <v>4</v>
      </c>
      <c r="AH81" t="s">
        <v>296</v>
      </c>
      <c r="AI81">
        <v>5</v>
      </c>
      <c r="AJ81">
        <v>4</v>
      </c>
      <c r="AK81" t="s">
        <v>296</v>
      </c>
      <c r="AL81">
        <v>-1</v>
      </c>
      <c r="AM81">
        <v>4</v>
      </c>
      <c r="AN81" t="s">
        <v>37</v>
      </c>
      <c r="AO81">
        <v>8</v>
      </c>
      <c r="AP81">
        <v>4</v>
      </c>
      <c r="AQ81" t="s">
        <v>296</v>
      </c>
      <c r="AR81">
        <v>0</v>
      </c>
      <c r="AS81">
        <v>4</v>
      </c>
      <c r="AT81" t="s">
        <v>37</v>
      </c>
      <c r="AU81">
        <v>23</v>
      </c>
      <c r="AV81">
        <v>4</v>
      </c>
      <c r="AW81" t="s">
        <v>37</v>
      </c>
      <c r="AX81">
        <v>13</v>
      </c>
      <c r="AY81">
        <v>4</v>
      </c>
      <c r="AZ81" t="s">
        <v>37</v>
      </c>
      <c r="BA81">
        <v>33</v>
      </c>
      <c r="BB81">
        <v>4</v>
      </c>
      <c r="BE81">
        <v>4</v>
      </c>
      <c r="BH81">
        <v>4</v>
      </c>
      <c r="BK81">
        <v>4</v>
      </c>
    </row>
    <row r="82" spans="1:63" x14ac:dyDescent="0.25">
      <c r="A82" t="s">
        <v>103</v>
      </c>
      <c r="B82">
        <v>-15</v>
      </c>
      <c r="C82">
        <v>1</v>
      </c>
      <c r="D82" t="s">
        <v>174</v>
      </c>
      <c r="E82">
        <v>0</v>
      </c>
      <c r="F82">
        <v>1</v>
      </c>
      <c r="G82" t="s">
        <v>174</v>
      </c>
      <c r="H82">
        <v>-4</v>
      </c>
      <c r="I82">
        <v>1</v>
      </c>
      <c r="J82" t="s">
        <v>174</v>
      </c>
      <c r="K82">
        <v>-4</v>
      </c>
      <c r="L82">
        <v>1</v>
      </c>
      <c r="M82" t="s">
        <v>174</v>
      </c>
      <c r="N82">
        <v>13</v>
      </c>
      <c r="O82">
        <v>1</v>
      </c>
      <c r="P82" t="s">
        <v>174</v>
      </c>
      <c r="Q82">
        <v>-24</v>
      </c>
      <c r="R82">
        <v>1</v>
      </c>
      <c r="S82" t="s">
        <v>174</v>
      </c>
      <c r="T82">
        <v>-2</v>
      </c>
      <c r="U82">
        <v>1</v>
      </c>
      <c r="V82" t="s">
        <v>191</v>
      </c>
      <c r="W82">
        <v>-11</v>
      </c>
      <c r="X82">
        <v>1</v>
      </c>
      <c r="Y82" t="s">
        <v>191</v>
      </c>
      <c r="Z82">
        <v>-7</v>
      </c>
      <c r="AA82">
        <v>1</v>
      </c>
      <c r="AB82" t="s">
        <v>191</v>
      </c>
      <c r="AC82" s="4">
        <v>9</v>
      </c>
      <c r="AD82">
        <v>1</v>
      </c>
      <c r="AE82" t="s">
        <v>174</v>
      </c>
      <c r="AF82">
        <v>4</v>
      </c>
      <c r="AG82">
        <v>1</v>
      </c>
      <c r="AH82" t="s">
        <v>53</v>
      </c>
      <c r="AI82">
        <v>-16</v>
      </c>
      <c r="AJ82">
        <v>1</v>
      </c>
      <c r="AK82" t="s">
        <v>174</v>
      </c>
      <c r="AL82">
        <v>-1</v>
      </c>
      <c r="AM82">
        <v>1</v>
      </c>
      <c r="AN82" t="s">
        <v>174</v>
      </c>
      <c r="AO82">
        <v>-4</v>
      </c>
      <c r="AP82">
        <v>1</v>
      </c>
      <c r="AQ82" t="s">
        <v>174</v>
      </c>
      <c r="AR82">
        <v>-12</v>
      </c>
      <c r="AS82">
        <v>1</v>
      </c>
      <c r="AT82" t="s">
        <v>63</v>
      </c>
      <c r="AU82">
        <v>-16</v>
      </c>
      <c r="AV82">
        <v>1</v>
      </c>
      <c r="AW82" t="s">
        <v>106</v>
      </c>
      <c r="AX82">
        <v>-5</v>
      </c>
      <c r="AY82">
        <v>1</v>
      </c>
      <c r="AZ82" t="s">
        <v>106</v>
      </c>
      <c r="BA82">
        <v>-2</v>
      </c>
      <c r="BB82">
        <v>1</v>
      </c>
      <c r="BE82">
        <v>1</v>
      </c>
      <c r="BH82">
        <v>1</v>
      </c>
      <c r="BK82">
        <v>1</v>
      </c>
    </row>
    <row r="83" spans="1:63" x14ac:dyDescent="0.25">
      <c r="A83" t="s">
        <v>18</v>
      </c>
      <c r="B83">
        <v>-15</v>
      </c>
      <c r="C83">
        <v>2</v>
      </c>
      <c r="D83" t="s">
        <v>63</v>
      </c>
      <c r="E83">
        <v>0</v>
      </c>
      <c r="F83">
        <v>2</v>
      </c>
      <c r="G83" t="s">
        <v>63</v>
      </c>
      <c r="H83">
        <v>-4</v>
      </c>
      <c r="I83">
        <v>2</v>
      </c>
      <c r="J83" t="s">
        <v>63</v>
      </c>
      <c r="K83">
        <v>-4</v>
      </c>
      <c r="L83">
        <v>2</v>
      </c>
      <c r="M83" t="s">
        <v>63</v>
      </c>
      <c r="N83">
        <v>13</v>
      </c>
      <c r="O83">
        <v>2</v>
      </c>
      <c r="P83" t="s">
        <v>63</v>
      </c>
      <c r="Q83">
        <v>-24</v>
      </c>
      <c r="R83">
        <v>2</v>
      </c>
      <c r="S83" t="s">
        <v>63</v>
      </c>
      <c r="T83">
        <v>-2</v>
      </c>
      <c r="U83">
        <v>2</v>
      </c>
      <c r="V83" t="s">
        <v>63</v>
      </c>
      <c r="W83">
        <v>-11</v>
      </c>
      <c r="X83">
        <v>2</v>
      </c>
      <c r="Y83" t="s">
        <v>63</v>
      </c>
      <c r="Z83">
        <v>-7</v>
      </c>
      <c r="AA83">
        <v>2</v>
      </c>
      <c r="AB83" t="s">
        <v>297</v>
      </c>
      <c r="AC83" s="4">
        <v>9</v>
      </c>
      <c r="AD83">
        <v>2</v>
      </c>
      <c r="AE83" t="s">
        <v>297</v>
      </c>
      <c r="AF83">
        <v>4</v>
      </c>
      <c r="AG83">
        <v>2</v>
      </c>
      <c r="AH83" t="s">
        <v>85</v>
      </c>
      <c r="AI83">
        <v>-16</v>
      </c>
      <c r="AJ83">
        <v>2</v>
      </c>
      <c r="AK83" t="s">
        <v>85</v>
      </c>
      <c r="AL83">
        <v>-1</v>
      </c>
      <c r="AM83">
        <v>2</v>
      </c>
      <c r="AN83" t="s">
        <v>297</v>
      </c>
      <c r="AO83">
        <v>-4</v>
      </c>
      <c r="AP83">
        <v>2</v>
      </c>
      <c r="AQ83" t="s">
        <v>297</v>
      </c>
      <c r="AR83">
        <v>-12</v>
      </c>
      <c r="AS83">
        <v>2</v>
      </c>
      <c r="AT83" t="s">
        <v>297</v>
      </c>
      <c r="AU83">
        <v>-16</v>
      </c>
      <c r="AV83">
        <v>2</v>
      </c>
      <c r="AW83" t="s">
        <v>63</v>
      </c>
      <c r="AX83">
        <v>-5</v>
      </c>
      <c r="AY83">
        <v>2</v>
      </c>
      <c r="AZ83" t="s">
        <v>15</v>
      </c>
      <c r="BA83">
        <v>-2</v>
      </c>
      <c r="BB83">
        <v>2</v>
      </c>
      <c r="BE83">
        <v>2</v>
      </c>
      <c r="BH83">
        <v>2</v>
      </c>
      <c r="BK83">
        <v>2</v>
      </c>
    </row>
    <row r="84" spans="1:63" x14ac:dyDescent="0.25">
      <c r="A84" t="s">
        <v>63</v>
      </c>
      <c r="B84">
        <v>-15</v>
      </c>
      <c r="C84">
        <v>4</v>
      </c>
      <c r="D84" t="s">
        <v>123</v>
      </c>
      <c r="E84">
        <v>0</v>
      </c>
      <c r="F84">
        <v>4</v>
      </c>
      <c r="G84" t="s">
        <v>123</v>
      </c>
      <c r="H84">
        <v>-4</v>
      </c>
      <c r="I84">
        <v>4</v>
      </c>
      <c r="J84" t="s">
        <v>123</v>
      </c>
      <c r="K84">
        <v>-4</v>
      </c>
      <c r="L84">
        <v>4</v>
      </c>
      <c r="M84" t="s">
        <v>123</v>
      </c>
      <c r="N84">
        <v>13</v>
      </c>
      <c r="O84">
        <v>4</v>
      </c>
      <c r="P84" t="s">
        <v>123</v>
      </c>
      <c r="Q84">
        <v>-24</v>
      </c>
      <c r="R84">
        <v>4</v>
      </c>
      <c r="S84" t="s">
        <v>123</v>
      </c>
      <c r="T84">
        <v>-2</v>
      </c>
      <c r="U84">
        <v>4</v>
      </c>
      <c r="V84" t="s">
        <v>123</v>
      </c>
      <c r="W84">
        <v>-11</v>
      </c>
      <c r="X84">
        <v>4</v>
      </c>
      <c r="Y84" t="s">
        <v>123</v>
      </c>
      <c r="Z84">
        <v>-7</v>
      </c>
      <c r="AA84">
        <v>4</v>
      </c>
      <c r="AB84" t="s">
        <v>123</v>
      </c>
      <c r="AC84" s="4">
        <v>9</v>
      </c>
      <c r="AD84">
        <v>4</v>
      </c>
      <c r="AE84" t="s">
        <v>123</v>
      </c>
      <c r="AF84">
        <v>4</v>
      </c>
      <c r="AG84">
        <v>4</v>
      </c>
      <c r="AH84" t="s">
        <v>123</v>
      </c>
      <c r="AI84">
        <v>-16</v>
      </c>
      <c r="AJ84">
        <v>4</v>
      </c>
      <c r="AK84" t="s">
        <v>123</v>
      </c>
      <c r="AL84">
        <v>-1</v>
      </c>
      <c r="AM84">
        <v>4</v>
      </c>
      <c r="AN84" t="s">
        <v>123</v>
      </c>
      <c r="AO84">
        <v>-4</v>
      </c>
      <c r="AP84">
        <v>4</v>
      </c>
      <c r="AQ84" t="s">
        <v>123</v>
      </c>
      <c r="AR84">
        <v>-12</v>
      </c>
      <c r="AS84">
        <v>4</v>
      </c>
      <c r="AT84" t="s">
        <v>123</v>
      </c>
      <c r="AU84">
        <v>-16</v>
      </c>
      <c r="AV84">
        <v>4</v>
      </c>
      <c r="AW84" t="s">
        <v>123</v>
      </c>
      <c r="AX84">
        <v>-5</v>
      </c>
      <c r="AY84">
        <v>4</v>
      </c>
      <c r="AZ84" t="s">
        <v>123</v>
      </c>
      <c r="BA84">
        <v>-2</v>
      </c>
      <c r="BB84">
        <v>4</v>
      </c>
      <c r="BE84">
        <v>4</v>
      </c>
      <c r="BH84">
        <v>4</v>
      </c>
      <c r="BK84">
        <v>4</v>
      </c>
    </row>
    <row r="85" spans="1:63" x14ac:dyDescent="0.25">
      <c r="A85" t="s">
        <v>73</v>
      </c>
      <c r="B85">
        <v>6</v>
      </c>
      <c r="C85">
        <v>1</v>
      </c>
      <c r="D85" t="s">
        <v>73</v>
      </c>
      <c r="E85">
        <v>-18</v>
      </c>
      <c r="F85">
        <v>1</v>
      </c>
      <c r="G85" t="s">
        <v>58</v>
      </c>
      <c r="H85">
        <v>-5</v>
      </c>
      <c r="I85">
        <v>1</v>
      </c>
      <c r="J85" t="s">
        <v>58</v>
      </c>
      <c r="K85">
        <v>5</v>
      </c>
      <c r="L85">
        <v>1</v>
      </c>
      <c r="M85" t="s">
        <v>58</v>
      </c>
      <c r="N85">
        <v>3</v>
      </c>
      <c r="O85">
        <v>1</v>
      </c>
      <c r="P85" t="s">
        <v>58</v>
      </c>
      <c r="Q85">
        <v>-8</v>
      </c>
      <c r="R85">
        <v>1</v>
      </c>
      <c r="S85" t="s">
        <v>58</v>
      </c>
      <c r="T85">
        <v>6</v>
      </c>
      <c r="U85">
        <v>1</v>
      </c>
      <c r="V85" t="s">
        <v>24</v>
      </c>
      <c r="W85">
        <v>3</v>
      </c>
      <c r="X85">
        <v>1</v>
      </c>
      <c r="Y85" t="s">
        <v>128</v>
      </c>
      <c r="Z85">
        <v>1</v>
      </c>
      <c r="AA85">
        <v>1</v>
      </c>
      <c r="AB85" t="s">
        <v>24</v>
      </c>
      <c r="AC85" s="4">
        <v>-7</v>
      </c>
      <c r="AD85">
        <v>1</v>
      </c>
      <c r="AE85" t="s">
        <v>24</v>
      </c>
      <c r="AF85">
        <v>-2</v>
      </c>
      <c r="AG85">
        <v>1</v>
      </c>
      <c r="AH85" t="s">
        <v>174</v>
      </c>
      <c r="AI85">
        <v>1</v>
      </c>
      <c r="AJ85">
        <v>1</v>
      </c>
      <c r="AK85" t="s">
        <v>24</v>
      </c>
      <c r="AL85">
        <v>6</v>
      </c>
      <c r="AM85">
        <v>1</v>
      </c>
      <c r="AN85" t="s">
        <v>24</v>
      </c>
      <c r="AO85">
        <v>3</v>
      </c>
      <c r="AP85">
        <v>1</v>
      </c>
      <c r="AQ85" t="s">
        <v>24</v>
      </c>
      <c r="AR85">
        <v>-4</v>
      </c>
      <c r="AS85">
        <v>1</v>
      </c>
      <c r="AT85" t="s">
        <v>24</v>
      </c>
      <c r="AU85">
        <v>6</v>
      </c>
      <c r="AV85">
        <v>1</v>
      </c>
      <c r="AW85" t="s">
        <v>73</v>
      </c>
      <c r="AX85">
        <v>-8</v>
      </c>
      <c r="AY85">
        <v>1</v>
      </c>
      <c r="AZ85" t="s">
        <v>24</v>
      </c>
      <c r="BA85">
        <v>-7</v>
      </c>
      <c r="BB85">
        <v>1</v>
      </c>
      <c r="BE85">
        <v>1</v>
      </c>
      <c r="BH85">
        <v>1</v>
      </c>
      <c r="BK85">
        <v>1</v>
      </c>
    </row>
    <row r="86" spans="1:63" x14ac:dyDescent="0.25">
      <c r="A86" t="s">
        <v>128</v>
      </c>
      <c r="B86">
        <v>6</v>
      </c>
      <c r="C86">
        <v>2</v>
      </c>
      <c r="D86" t="s">
        <v>128</v>
      </c>
      <c r="E86">
        <v>-18</v>
      </c>
      <c r="F86">
        <v>2</v>
      </c>
      <c r="G86" t="s">
        <v>85</v>
      </c>
      <c r="H86">
        <v>-5</v>
      </c>
      <c r="I86">
        <v>2</v>
      </c>
      <c r="J86" t="s">
        <v>24</v>
      </c>
      <c r="K86">
        <v>5</v>
      </c>
      <c r="L86">
        <v>2</v>
      </c>
      <c r="M86" t="s">
        <v>24</v>
      </c>
      <c r="N86">
        <v>3</v>
      </c>
      <c r="O86">
        <v>2</v>
      </c>
      <c r="P86" t="s">
        <v>24</v>
      </c>
      <c r="Q86">
        <v>-8</v>
      </c>
      <c r="R86">
        <v>2</v>
      </c>
      <c r="S86" t="s">
        <v>24</v>
      </c>
      <c r="T86">
        <v>6</v>
      </c>
      <c r="U86">
        <v>2</v>
      </c>
      <c r="V86" t="s">
        <v>15</v>
      </c>
      <c r="W86">
        <v>3</v>
      </c>
      <c r="X86">
        <v>2</v>
      </c>
      <c r="Y86" t="s">
        <v>24</v>
      </c>
      <c r="Z86">
        <v>1</v>
      </c>
      <c r="AA86">
        <v>2</v>
      </c>
      <c r="AB86" t="s">
        <v>63</v>
      </c>
      <c r="AC86" s="4">
        <v>-7</v>
      </c>
      <c r="AD86">
        <v>2</v>
      </c>
      <c r="AE86" t="s">
        <v>294</v>
      </c>
      <c r="AF86">
        <v>-2</v>
      </c>
      <c r="AG86">
        <v>2</v>
      </c>
      <c r="AH86" t="s">
        <v>15</v>
      </c>
      <c r="AI86">
        <v>1</v>
      </c>
      <c r="AJ86">
        <v>2</v>
      </c>
      <c r="AK86" t="s">
        <v>15</v>
      </c>
      <c r="AL86">
        <v>6</v>
      </c>
      <c r="AM86">
        <v>2</v>
      </c>
      <c r="AN86" t="s">
        <v>294</v>
      </c>
      <c r="AO86">
        <v>3</v>
      </c>
      <c r="AP86">
        <v>2</v>
      </c>
      <c r="AQ86" t="s">
        <v>294</v>
      </c>
      <c r="AR86">
        <v>-4</v>
      </c>
      <c r="AS86">
        <v>2</v>
      </c>
      <c r="AT86" t="s">
        <v>294</v>
      </c>
      <c r="AU86">
        <v>6</v>
      </c>
      <c r="AV86">
        <v>2</v>
      </c>
      <c r="AW86" t="s">
        <v>33</v>
      </c>
      <c r="AX86">
        <v>-8</v>
      </c>
      <c r="AY86">
        <v>2</v>
      </c>
      <c r="AZ86" t="s">
        <v>33</v>
      </c>
      <c r="BA86">
        <v>-7</v>
      </c>
      <c r="BB86">
        <v>2</v>
      </c>
      <c r="BE86">
        <v>2</v>
      </c>
      <c r="BH86">
        <v>2</v>
      </c>
      <c r="BK86">
        <v>2</v>
      </c>
    </row>
    <row r="87" spans="1:63" x14ac:dyDescent="0.25">
      <c r="A87" t="s">
        <v>113</v>
      </c>
      <c r="B87">
        <v>6</v>
      </c>
      <c r="C87">
        <v>4</v>
      </c>
      <c r="D87" t="s">
        <v>113</v>
      </c>
      <c r="E87">
        <v>-18</v>
      </c>
      <c r="F87">
        <v>4</v>
      </c>
      <c r="G87" t="s">
        <v>113</v>
      </c>
      <c r="H87">
        <v>-5</v>
      </c>
      <c r="I87">
        <v>4</v>
      </c>
      <c r="J87" t="s">
        <v>294</v>
      </c>
      <c r="K87">
        <v>5</v>
      </c>
      <c r="L87">
        <v>4</v>
      </c>
      <c r="M87" t="s">
        <v>113</v>
      </c>
      <c r="N87">
        <v>3</v>
      </c>
      <c r="O87">
        <v>4</v>
      </c>
      <c r="P87" t="s">
        <v>113</v>
      </c>
      <c r="Q87">
        <v>-8</v>
      </c>
      <c r="R87">
        <v>4</v>
      </c>
      <c r="S87" t="s">
        <v>113</v>
      </c>
      <c r="T87">
        <v>6</v>
      </c>
      <c r="U87">
        <v>4</v>
      </c>
      <c r="V87" t="s">
        <v>113</v>
      </c>
      <c r="W87">
        <v>3</v>
      </c>
      <c r="X87">
        <v>4</v>
      </c>
      <c r="Y87" t="s">
        <v>85</v>
      </c>
      <c r="Z87">
        <v>1</v>
      </c>
      <c r="AA87">
        <v>4</v>
      </c>
      <c r="AB87" t="s">
        <v>113</v>
      </c>
      <c r="AC87" s="4">
        <v>-7</v>
      </c>
      <c r="AD87">
        <v>4</v>
      </c>
      <c r="AE87" t="s">
        <v>113</v>
      </c>
      <c r="AF87">
        <v>-2</v>
      </c>
      <c r="AG87">
        <v>4</v>
      </c>
      <c r="AH87" t="s">
        <v>113</v>
      </c>
      <c r="AI87">
        <v>1</v>
      </c>
      <c r="AJ87">
        <v>4</v>
      </c>
      <c r="AK87" t="s">
        <v>113</v>
      </c>
      <c r="AL87">
        <v>6</v>
      </c>
      <c r="AM87">
        <v>4</v>
      </c>
      <c r="AN87" t="s">
        <v>113</v>
      </c>
      <c r="AO87">
        <v>3</v>
      </c>
      <c r="AP87">
        <v>4</v>
      </c>
      <c r="AQ87" t="s">
        <v>113</v>
      </c>
      <c r="AR87">
        <v>-4</v>
      </c>
      <c r="AS87">
        <v>4</v>
      </c>
      <c r="AT87" t="s">
        <v>113</v>
      </c>
      <c r="AU87">
        <v>6</v>
      </c>
      <c r="AV87">
        <v>4</v>
      </c>
      <c r="AW87" t="s">
        <v>113</v>
      </c>
      <c r="AX87">
        <v>-8</v>
      </c>
      <c r="AY87">
        <v>4</v>
      </c>
      <c r="AZ87" t="s">
        <v>113</v>
      </c>
      <c r="BA87">
        <v>-7</v>
      </c>
      <c r="BB87">
        <v>4</v>
      </c>
      <c r="BE87">
        <v>4</v>
      </c>
      <c r="BH87">
        <v>4</v>
      </c>
      <c r="BK87">
        <v>4</v>
      </c>
    </row>
    <row r="88" spans="1:63" x14ac:dyDescent="0.25">
      <c r="A88" t="s">
        <v>106</v>
      </c>
      <c r="B88">
        <v>15</v>
      </c>
      <c r="C88">
        <v>1</v>
      </c>
      <c r="D88" t="s">
        <v>106</v>
      </c>
      <c r="E88">
        <v>9</v>
      </c>
      <c r="F88">
        <v>1</v>
      </c>
      <c r="G88" t="s">
        <v>106</v>
      </c>
      <c r="H88">
        <v>-3</v>
      </c>
      <c r="I88">
        <v>1</v>
      </c>
      <c r="J88" t="s">
        <v>106</v>
      </c>
      <c r="K88">
        <v>-14</v>
      </c>
      <c r="L88">
        <v>1</v>
      </c>
      <c r="M88" t="s">
        <v>106</v>
      </c>
      <c r="N88">
        <v>10</v>
      </c>
      <c r="O88">
        <v>1</v>
      </c>
      <c r="P88" t="s">
        <v>106</v>
      </c>
      <c r="Q88">
        <v>-2</v>
      </c>
      <c r="R88">
        <v>1</v>
      </c>
      <c r="S88" t="s">
        <v>106</v>
      </c>
      <c r="T88">
        <v>5</v>
      </c>
      <c r="U88">
        <v>1</v>
      </c>
      <c r="V88" t="s">
        <v>106</v>
      </c>
      <c r="W88">
        <v>9</v>
      </c>
      <c r="X88">
        <v>1</v>
      </c>
      <c r="Y88" t="s">
        <v>106</v>
      </c>
      <c r="Z88">
        <v>9</v>
      </c>
      <c r="AA88">
        <v>1</v>
      </c>
      <c r="AB88" t="s">
        <v>106</v>
      </c>
      <c r="AC88" s="4">
        <v>-5</v>
      </c>
      <c r="AD88">
        <v>1</v>
      </c>
      <c r="AE88" t="s">
        <v>191</v>
      </c>
      <c r="AF88">
        <v>21</v>
      </c>
      <c r="AG88">
        <v>1</v>
      </c>
      <c r="AH88" t="s">
        <v>191</v>
      </c>
      <c r="AI88">
        <v>1</v>
      </c>
      <c r="AJ88">
        <v>1</v>
      </c>
      <c r="AK88" t="s">
        <v>191</v>
      </c>
      <c r="AL88">
        <v>20</v>
      </c>
      <c r="AM88">
        <v>1</v>
      </c>
      <c r="AN88" t="s">
        <v>191</v>
      </c>
      <c r="AO88">
        <v>-11</v>
      </c>
      <c r="AP88">
        <v>1</v>
      </c>
      <c r="AQ88" t="s">
        <v>191</v>
      </c>
      <c r="AR88">
        <v>-13</v>
      </c>
      <c r="AS88">
        <v>1</v>
      </c>
      <c r="AT88" t="s">
        <v>191</v>
      </c>
      <c r="AU88">
        <v>6</v>
      </c>
      <c r="AV88">
        <v>1</v>
      </c>
      <c r="AW88" t="s">
        <v>191</v>
      </c>
      <c r="AX88">
        <v>8</v>
      </c>
      <c r="AY88">
        <v>1</v>
      </c>
      <c r="AZ88" t="s">
        <v>191</v>
      </c>
      <c r="BA88">
        <v>-4</v>
      </c>
      <c r="BB88">
        <v>1</v>
      </c>
      <c r="BE88">
        <v>1</v>
      </c>
      <c r="BH88">
        <v>1</v>
      </c>
      <c r="BK88">
        <v>1</v>
      </c>
    </row>
    <row r="89" spans="1:63" x14ac:dyDescent="0.25">
      <c r="A89" t="s">
        <v>114</v>
      </c>
      <c r="B89">
        <v>15</v>
      </c>
      <c r="C89">
        <v>4</v>
      </c>
      <c r="D89" t="s">
        <v>114</v>
      </c>
      <c r="E89">
        <v>9</v>
      </c>
      <c r="F89">
        <v>4</v>
      </c>
      <c r="G89" t="s">
        <v>114</v>
      </c>
      <c r="H89">
        <v>-3</v>
      </c>
      <c r="I89">
        <v>4</v>
      </c>
      <c r="J89" t="s">
        <v>114</v>
      </c>
      <c r="K89">
        <v>-14</v>
      </c>
      <c r="L89">
        <v>4</v>
      </c>
      <c r="M89" t="s">
        <v>114</v>
      </c>
      <c r="N89">
        <v>10</v>
      </c>
      <c r="O89">
        <v>4</v>
      </c>
      <c r="P89" t="s">
        <v>114</v>
      </c>
      <c r="Q89">
        <v>-2</v>
      </c>
      <c r="R89">
        <v>4</v>
      </c>
      <c r="S89" t="s">
        <v>114</v>
      </c>
      <c r="T89">
        <v>5</v>
      </c>
      <c r="U89">
        <v>4</v>
      </c>
      <c r="V89" t="s">
        <v>37</v>
      </c>
      <c r="W89">
        <v>9</v>
      </c>
      <c r="X89">
        <v>4</v>
      </c>
      <c r="Y89" t="s">
        <v>114</v>
      </c>
      <c r="Z89">
        <v>9</v>
      </c>
      <c r="AA89">
        <v>4</v>
      </c>
      <c r="AB89" t="s">
        <v>114</v>
      </c>
      <c r="AC89" s="4">
        <v>-5</v>
      </c>
      <c r="AD89">
        <v>4</v>
      </c>
      <c r="AE89" t="s">
        <v>114</v>
      </c>
      <c r="AF89">
        <v>21</v>
      </c>
      <c r="AG89">
        <v>4</v>
      </c>
      <c r="AH89" t="s">
        <v>114</v>
      </c>
      <c r="AI89">
        <v>1</v>
      </c>
      <c r="AJ89">
        <v>4</v>
      </c>
      <c r="AK89" t="s">
        <v>37</v>
      </c>
      <c r="AL89">
        <v>20</v>
      </c>
      <c r="AM89">
        <v>4</v>
      </c>
      <c r="AN89" t="s">
        <v>114</v>
      </c>
      <c r="AO89">
        <v>-11</v>
      </c>
      <c r="AP89">
        <v>4</v>
      </c>
      <c r="AQ89" t="s">
        <v>12</v>
      </c>
      <c r="AR89">
        <v>-13</v>
      </c>
      <c r="AS89">
        <v>4</v>
      </c>
      <c r="AT89" t="s">
        <v>114</v>
      </c>
      <c r="AU89">
        <v>6</v>
      </c>
      <c r="AV89">
        <v>4</v>
      </c>
      <c r="AW89" t="s">
        <v>297</v>
      </c>
      <c r="AX89">
        <v>8</v>
      </c>
      <c r="AY89">
        <v>4</v>
      </c>
      <c r="AZ89" t="s">
        <v>297</v>
      </c>
      <c r="BA89">
        <v>-4</v>
      </c>
      <c r="BB89">
        <v>4</v>
      </c>
      <c r="BE89">
        <v>4</v>
      </c>
      <c r="BH89">
        <v>4</v>
      </c>
      <c r="BK89">
        <v>4</v>
      </c>
    </row>
    <row r="90" spans="1:63" x14ac:dyDescent="0.25">
      <c r="AC90" s="4"/>
    </row>
    <row r="91" spans="1:63" x14ac:dyDescent="0.25">
      <c r="AC91" s="4"/>
    </row>
    <row r="92" spans="1:63" x14ac:dyDescent="0.25">
      <c r="AC92" s="4"/>
    </row>
    <row r="93" spans="1:63" x14ac:dyDescent="0.25">
      <c r="AC93" s="4"/>
    </row>
    <row r="94" spans="1:63" x14ac:dyDescent="0.25">
      <c r="AC94" s="4"/>
    </row>
    <row r="95" spans="1:63" x14ac:dyDescent="0.25">
      <c r="AC95" s="4"/>
    </row>
    <row r="96" spans="1:63" x14ac:dyDescent="0.25">
      <c r="AC96" s="4"/>
    </row>
    <row r="97" spans="29:29" x14ac:dyDescent="0.25">
      <c r="AC97" s="4"/>
    </row>
    <row r="98" spans="29:29" x14ac:dyDescent="0.25">
      <c r="AC98" s="4"/>
    </row>
    <row r="99" spans="29:29" x14ac:dyDescent="0.25">
      <c r="AC99" s="4"/>
    </row>
    <row r="100" spans="29:29" x14ac:dyDescent="0.25">
      <c r="AC100" s="4"/>
    </row>
    <row r="101" spans="29:29" x14ac:dyDescent="0.25">
      <c r="AC101" s="4"/>
    </row>
    <row r="102" spans="29:29" x14ac:dyDescent="0.25">
      <c r="AC102" s="4"/>
    </row>
    <row r="103" spans="29:29" x14ac:dyDescent="0.25">
      <c r="AC103" s="4"/>
    </row>
    <row r="104" spans="29:29" x14ac:dyDescent="0.25">
      <c r="AC104" s="4"/>
    </row>
    <row r="105" spans="29:29" x14ac:dyDescent="0.25">
      <c r="AC105" s="4"/>
    </row>
    <row r="106" spans="29:29" x14ac:dyDescent="0.25">
      <c r="AC106" s="4"/>
    </row>
    <row r="107" spans="29:29" x14ac:dyDescent="0.25">
      <c r="AC107" s="4"/>
    </row>
    <row r="108" spans="29:29" x14ac:dyDescent="0.25">
      <c r="AC108" s="4"/>
    </row>
    <row r="109" spans="29:29" x14ac:dyDescent="0.25">
      <c r="AC109" s="4"/>
    </row>
    <row r="110" spans="29:29" x14ac:dyDescent="0.25">
      <c r="AC110" s="4"/>
    </row>
    <row r="111" spans="29:29" x14ac:dyDescent="0.25">
      <c r="AC111" s="4"/>
    </row>
    <row r="112" spans="29:29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AC115" s="4"/>
    </row>
    <row r="116" spans="13:29" x14ac:dyDescent="0.25">
      <c r="AC116" s="4"/>
    </row>
    <row r="117" spans="13:29" x14ac:dyDescent="0.25">
      <c r="AC117" s="4"/>
    </row>
    <row r="118" spans="13:29" x14ac:dyDescent="0.25">
      <c r="AC118" s="4"/>
    </row>
    <row r="119" spans="13:29" x14ac:dyDescent="0.25">
      <c r="M119" t="s">
        <v>9</v>
      </c>
      <c r="N119" t="s">
        <v>9</v>
      </c>
      <c r="O119" t="s">
        <v>9</v>
      </c>
      <c r="P119" t="s">
        <v>9</v>
      </c>
      <c r="Q119" t="s">
        <v>9</v>
      </c>
      <c r="R119" t="s">
        <v>9</v>
      </c>
      <c r="AC119" s="4"/>
    </row>
    <row r="120" spans="13:29" x14ac:dyDescent="0.25">
      <c r="AC120" s="4"/>
    </row>
    <row r="121" spans="13:29" x14ac:dyDescent="0.25">
      <c r="AC121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91"/>
  <sheetViews>
    <sheetView topLeftCell="A70" workbookViewId="0">
      <selection activeCell="Y82" sqref="Y82"/>
    </sheetView>
  </sheetViews>
  <sheetFormatPr defaultColWidth="9.140625"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3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  <c r="AF1" s="3" t="s">
        <v>169</v>
      </c>
    </row>
    <row r="2" spans="1:33" x14ac:dyDescent="0.25">
      <c r="A2" s="1" t="s">
        <v>121</v>
      </c>
      <c r="B2" t="s">
        <v>156</v>
      </c>
      <c r="C2" s="1" t="str">
        <f>A2&amp;" "&amp;B2</f>
        <v>Bruce Bate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>
        <v>-5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/>
      <c r="V2" s="8">
        <f>SUM(D2:U2)</f>
        <v>-5</v>
      </c>
      <c r="W2" s="8">
        <f t="shared" ref="W2:W29" si="0">SUM(X2:Z2)</f>
        <v>1</v>
      </c>
      <c r="X2" s="8">
        <f t="shared" ref="X2:X29" si="1">COUNTIF(D2:U2,"&gt;0")</f>
        <v>0</v>
      </c>
      <c r="Y2" s="8">
        <f t="shared" ref="Y2:Y29" si="2">COUNTIF(D2:U2,0)</f>
        <v>0</v>
      </c>
      <c r="Z2" s="8">
        <f t="shared" ref="Z2:Z29" si="3">COUNTIF(D2:U2,"&lt;0")</f>
        <v>1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1</v>
      </c>
      <c r="AG2" t="str">
        <f>IF(W2=AF2," ","No")</f>
        <v xml:space="preserve"> </v>
      </c>
    </row>
    <row r="3" spans="1:33" x14ac:dyDescent="0.25">
      <c r="A3" s="1" t="s">
        <v>317</v>
      </c>
      <c r="B3" t="s">
        <v>316</v>
      </c>
      <c r="C3" s="1" t="str">
        <f t="shared" ref="C3:C29" si="4">A3&amp;" "&amp;B3</f>
        <v>Lionel Bates</v>
      </c>
      <c r="D3" s="7">
        <v>0</v>
      </c>
      <c r="E3" s="7">
        <v>3</v>
      </c>
      <c r="F3" s="7">
        <v>11</v>
      </c>
      <c r="G3" s="7">
        <v>24</v>
      </c>
      <c r="H3" s="7">
        <v>0</v>
      </c>
      <c r="I3" s="7">
        <v>-25</v>
      </c>
      <c r="J3" s="7" t="s">
        <v>9</v>
      </c>
      <c r="K3" s="7">
        <v>1</v>
      </c>
      <c r="L3" s="7" t="s">
        <v>9</v>
      </c>
      <c r="M3" s="7">
        <v>-6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/>
      <c r="V3" s="8">
        <v>-15</v>
      </c>
      <c r="W3" s="8">
        <f t="shared" si="0"/>
        <v>8</v>
      </c>
      <c r="X3" s="8">
        <f t="shared" si="1"/>
        <v>4</v>
      </c>
      <c r="Y3" s="8">
        <f t="shared" si="2"/>
        <v>2</v>
      </c>
      <c r="Z3" s="8">
        <f t="shared" si="3"/>
        <v>2</v>
      </c>
      <c r="AB3">
        <f t="shared" ref="AB3:AB30" si="5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8</v>
      </c>
      <c r="AC3">
        <f t="shared" ref="AC3:AC30" si="6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30" si="7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0" si="8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30" si="9">SUM(AB3:AE3)</f>
        <v>8</v>
      </c>
      <c r="AG3" t="str">
        <f t="shared" ref="AG3:AG30" si="10">IF(W3=AF3," ","No")</f>
        <v xml:space="preserve"> </v>
      </c>
    </row>
    <row r="4" spans="1:33" x14ac:dyDescent="0.25">
      <c r="A4" s="1" t="s">
        <v>10</v>
      </c>
      <c r="B4" t="s">
        <v>11</v>
      </c>
      <c r="C4" s="1" t="str">
        <f t="shared" si="4"/>
        <v>Garry Benveniste</v>
      </c>
      <c r="D4" s="7">
        <v>-17</v>
      </c>
      <c r="E4" s="7">
        <v>5</v>
      </c>
      <c r="F4" s="7">
        <v>8</v>
      </c>
      <c r="G4" s="7">
        <v>-1</v>
      </c>
      <c r="H4" s="7" t="s">
        <v>9</v>
      </c>
      <c r="I4" s="7">
        <v>-12</v>
      </c>
      <c r="J4" s="7">
        <v>-9</v>
      </c>
      <c r="K4" s="7">
        <v>15</v>
      </c>
      <c r="L4" s="7">
        <v>-4</v>
      </c>
      <c r="M4" s="7">
        <v>-6</v>
      </c>
      <c r="N4" s="7">
        <v>-14</v>
      </c>
      <c r="O4" s="7">
        <v>-11</v>
      </c>
      <c r="P4" s="7" t="s">
        <v>9</v>
      </c>
      <c r="Q4" s="7">
        <v>-4</v>
      </c>
      <c r="R4" s="7" t="s">
        <v>9</v>
      </c>
      <c r="S4" s="7">
        <v>-18</v>
      </c>
      <c r="T4" s="7">
        <v>-18</v>
      </c>
      <c r="U4" s="7"/>
      <c r="V4" s="8">
        <v>-13</v>
      </c>
      <c r="W4" s="8">
        <f t="shared" si="0"/>
        <v>14</v>
      </c>
      <c r="X4" s="8">
        <f t="shared" si="1"/>
        <v>3</v>
      </c>
      <c r="Y4" s="8">
        <f t="shared" si="2"/>
        <v>0</v>
      </c>
      <c r="Z4" s="8">
        <f t="shared" si="3"/>
        <v>11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14</v>
      </c>
      <c r="AF4">
        <f t="shared" si="9"/>
        <v>14</v>
      </c>
      <c r="AG4" t="str">
        <f t="shared" si="10"/>
        <v xml:space="preserve"> </v>
      </c>
    </row>
    <row r="5" spans="1:33" x14ac:dyDescent="0.25">
      <c r="A5" s="1" t="s">
        <v>13</v>
      </c>
      <c r="B5" t="s">
        <v>14</v>
      </c>
      <c r="C5" s="1" t="str">
        <f t="shared" si="4"/>
        <v>Don Blesing</v>
      </c>
      <c r="D5" s="7">
        <v>0</v>
      </c>
      <c r="E5" s="7" t="s">
        <v>9</v>
      </c>
      <c r="F5" s="7">
        <v>-3</v>
      </c>
      <c r="G5" s="7">
        <v>17</v>
      </c>
      <c r="H5" s="7" t="s">
        <v>9</v>
      </c>
      <c r="I5" s="7">
        <v>-6</v>
      </c>
      <c r="J5" s="7">
        <v>8</v>
      </c>
      <c r="K5" s="7">
        <v>18</v>
      </c>
      <c r="L5" s="7">
        <v>-2</v>
      </c>
      <c r="M5" s="7">
        <v>-13</v>
      </c>
      <c r="N5" s="7">
        <v>2</v>
      </c>
      <c r="O5" s="7">
        <v>-18</v>
      </c>
      <c r="P5" s="7" t="s">
        <v>9</v>
      </c>
      <c r="Q5" s="7">
        <v>-4</v>
      </c>
      <c r="R5" s="7">
        <v>15</v>
      </c>
      <c r="S5" s="7">
        <v>4</v>
      </c>
      <c r="T5" s="7">
        <v>-5</v>
      </c>
      <c r="U5" s="7"/>
      <c r="V5" s="8">
        <v>33</v>
      </c>
      <c r="W5" s="8">
        <f t="shared" si="0"/>
        <v>14</v>
      </c>
      <c r="X5" s="8">
        <f t="shared" si="1"/>
        <v>6</v>
      </c>
      <c r="Y5" s="8">
        <f t="shared" si="2"/>
        <v>1</v>
      </c>
      <c r="Z5" s="8">
        <f t="shared" si="3"/>
        <v>7</v>
      </c>
      <c r="AB5">
        <f t="shared" si="5"/>
        <v>0</v>
      </c>
      <c r="AC5">
        <f t="shared" si="6"/>
        <v>5</v>
      </c>
      <c r="AD5">
        <f t="shared" si="7"/>
        <v>8</v>
      </c>
      <c r="AE5">
        <f t="shared" si="8"/>
        <v>1</v>
      </c>
      <c r="AF5">
        <f t="shared" si="9"/>
        <v>14</v>
      </c>
      <c r="AG5" t="str">
        <f t="shared" si="10"/>
        <v xml:space="preserve"> </v>
      </c>
    </row>
    <row r="6" spans="1:33" x14ac:dyDescent="0.25">
      <c r="A6" s="1" t="s">
        <v>142</v>
      </c>
      <c r="B6" s="21" t="s">
        <v>143</v>
      </c>
      <c r="C6" s="1" t="str">
        <f t="shared" si="4"/>
        <v>Gary Cooper</v>
      </c>
      <c r="D6" s="7" t="s">
        <v>9</v>
      </c>
      <c r="E6" s="7">
        <v>3</v>
      </c>
      <c r="F6" s="7">
        <v>11</v>
      </c>
      <c r="G6" s="7">
        <v>24</v>
      </c>
      <c r="H6" s="7" t="s">
        <v>9</v>
      </c>
      <c r="I6" s="7" t="s">
        <v>9</v>
      </c>
      <c r="J6" s="7">
        <v>3</v>
      </c>
      <c r="K6" s="7">
        <v>1</v>
      </c>
      <c r="L6" s="7" t="s">
        <v>9</v>
      </c>
      <c r="M6" s="7" t="s">
        <v>9</v>
      </c>
      <c r="N6" s="7">
        <v>14</v>
      </c>
      <c r="O6" s="7" t="s">
        <v>9</v>
      </c>
      <c r="P6" s="7" t="s">
        <v>9</v>
      </c>
      <c r="Q6" s="7" t="s">
        <v>9</v>
      </c>
      <c r="R6" s="7">
        <v>-4</v>
      </c>
      <c r="S6" s="7" t="s">
        <v>9</v>
      </c>
      <c r="T6" s="7">
        <v>-11</v>
      </c>
      <c r="U6" s="7"/>
      <c r="V6" s="8">
        <v>45</v>
      </c>
      <c r="W6" s="8">
        <f t="shared" si="0"/>
        <v>8</v>
      </c>
      <c r="X6" s="8">
        <f t="shared" si="1"/>
        <v>6</v>
      </c>
      <c r="Y6" s="8">
        <f t="shared" si="2"/>
        <v>0</v>
      </c>
      <c r="Z6" s="8">
        <f t="shared" si="3"/>
        <v>2</v>
      </c>
      <c r="AB6">
        <f t="shared" si="5"/>
        <v>0</v>
      </c>
      <c r="AC6">
        <f t="shared" si="6"/>
        <v>0</v>
      </c>
      <c r="AD6">
        <f t="shared" si="7"/>
        <v>7</v>
      </c>
      <c r="AE6">
        <f t="shared" si="8"/>
        <v>1</v>
      </c>
      <c r="AF6">
        <f t="shared" si="9"/>
        <v>8</v>
      </c>
      <c r="AG6" t="str">
        <f t="shared" si="10"/>
        <v xml:space="preserve"> </v>
      </c>
    </row>
    <row r="7" spans="1:33" x14ac:dyDescent="0.25">
      <c r="A7" s="1" t="s">
        <v>107</v>
      </c>
      <c r="B7" t="s">
        <v>36</v>
      </c>
      <c r="C7" s="1" t="str">
        <f t="shared" si="4"/>
        <v>Jeff Davis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>
        <v>4</v>
      </c>
      <c r="T7" s="7" t="s">
        <v>9</v>
      </c>
      <c r="U7" s="7"/>
      <c r="V7" s="8">
        <v>-46</v>
      </c>
      <c r="W7" s="8">
        <f t="shared" si="0"/>
        <v>1</v>
      </c>
      <c r="X7" s="8">
        <f t="shared" si="1"/>
        <v>1</v>
      </c>
      <c r="Y7" s="8">
        <f t="shared" si="2"/>
        <v>0</v>
      </c>
      <c r="Z7" s="8">
        <f t="shared" si="3"/>
        <v>0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1</v>
      </c>
      <c r="AF7">
        <f t="shared" si="9"/>
        <v>1</v>
      </c>
      <c r="AG7" t="str">
        <f t="shared" si="10"/>
        <v xml:space="preserve"> </v>
      </c>
    </row>
    <row r="8" spans="1:33" x14ac:dyDescent="0.25">
      <c r="A8" s="1" t="s">
        <v>318</v>
      </c>
      <c r="B8" t="s">
        <v>319</v>
      </c>
      <c r="C8" s="1" t="str">
        <f t="shared" si="4"/>
        <v>Ryan Freedman</v>
      </c>
      <c r="D8" s="7" t="s">
        <v>9</v>
      </c>
      <c r="E8" s="7" t="s">
        <v>9</v>
      </c>
      <c r="F8" s="7" t="s">
        <v>9</v>
      </c>
      <c r="G8" s="7" t="s">
        <v>9</v>
      </c>
      <c r="H8" s="7">
        <v>-21</v>
      </c>
      <c r="I8" s="7" t="s">
        <v>9</v>
      </c>
      <c r="J8" s="7">
        <v>0</v>
      </c>
      <c r="K8" s="7" t="s">
        <v>9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/>
      <c r="V8" s="8">
        <v>4</v>
      </c>
      <c r="W8" s="8">
        <f t="shared" si="0"/>
        <v>2</v>
      </c>
      <c r="X8" s="8">
        <f t="shared" si="1"/>
        <v>0</v>
      </c>
      <c r="Y8" s="8">
        <f t="shared" si="2"/>
        <v>1</v>
      </c>
      <c r="Z8" s="8">
        <f t="shared" si="3"/>
        <v>1</v>
      </c>
      <c r="AB8">
        <f t="shared" si="5"/>
        <v>0</v>
      </c>
      <c r="AC8">
        <f t="shared" si="6"/>
        <v>0</v>
      </c>
      <c r="AD8">
        <f t="shared" si="7"/>
        <v>1</v>
      </c>
      <c r="AE8">
        <f t="shared" si="8"/>
        <v>1</v>
      </c>
      <c r="AF8">
        <f t="shared" si="9"/>
        <v>2</v>
      </c>
      <c r="AG8" t="str">
        <f t="shared" si="10"/>
        <v xml:space="preserve"> </v>
      </c>
    </row>
    <row r="9" spans="1:33" x14ac:dyDescent="0.25">
      <c r="A9" s="1" t="s">
        <v>13</v>
      </c>
      <c r="B9" t="s">
        <v>133</v>
      </c>
      <c r="C9" s="1" t="str">
        <f t="shared" si="4"/>
        <v>Don Germein</v>
      </c>
      <c r="D9" s="7">
        <v>-17</v>
      </c>
      <c r="E9" s="7">
        <v>7</v>
      </c>
      <c r="F9" s="7">
        <v>-1</v>
      </c>
      <c r="G9" s="7">
        <v>-6</v>
      </c>
      <c r="H9" s="7">
        <v>7</v>
      </c>
      <c r="I9" s="7">
        <v>5</v>
      </c>
      <c r="J9" s="7">
        <v>-9</v>
      </c>
      <c r="K9" s="7" t="s">
        <v>9</v>
      </c>
      <c r="L9" s="7" t="s">
        <v>9</v>
      </c>
      <c r="M9" s="7" t="s">
        <v>9</v>
      </c>
      <c r="N9" s="7" t="s">
        <v>9</v>
      </c>
      <c r="O9" s="7" t="s">
        <v>9</v>
      </c>
      <c r="P9" s="7" t="s">
        <v>9</v>
      </c>
      <c r="Q9" s="7" t="s">
        <v>9</v>
      </c>
      <c r="R9" s="7" t="s">
        <v>9</v>
      </c>
      <c r="S9" s="7" t="s">
        <v>9</v>
      </c>
      <c r="T9" s="7" t="s">
        <v>9</v>
      </c>
      <c r="U9" s="7"/>
      <c r="V9" s="8">
        <v>3</v>
      </c>
      <c r="W9" s="8">
        <f t="shared" si="0"/>
        <v>7</v>
      </c>
      <c r="X9" s="8">
        <f t="shared" si="1"/>
        <v>3</v>
      </c>
      <c r="Y9" s="8">
        <f t="shared" si="2"/>
        <v>0</v>
      </c>
      <c r="Z9" s="8">
        <f t="shared" si="3"/>
        <v>4</v>
      </c>
      <c r="AB9">
        <f t="shared" si="5"/>
        <v>0</v>
      </c>
      <c r="AC9">
        <f t="shared" si="6"/>
        <v>0</v>
      </c>
      <c r="AD9">
        <f t="shared" si="7"/>
        <v>7</v>
      </c>
      <c r="AE9">
        <f t="shared" si="8"/>
        <v>0</v>
      </c>
      <c r="AF9">
        <f t="shared" si="9"/>
        <v>7</v>
      </c>
      <c r="AG9" t="str">
        <f t="shared" si="10"/>
        <v xml:space="preserve"> </v>
      </c>
    </row>
    <row r="10" spans="1:33" x14ac:dyDescent="0.25">
      <c r="A10" s="1" t="s">
        <v>56</v>
      </c>
      <c r="B10" t="s">
        <v>57</v>
      </c>
      <c r="C10" s="1" t="str">
        <f t="shared" si="4"/>
        <v>Tony Guastella</v>
      </c>
      <c r="D10" s="7" t="s">
        <v>9</v>
      </c>
      <c r="E10" s="7" t="s">
        <v>9</v>
      </c>
      <c r="F10" s="7" t="s">
        <v>9</v>
      </c>
      <c r="G10" s="7" t="s">
        <v>9</v>
      </c>
      <c r="H10" s="7">
        <v>0</v>
      </c>
      <c r="I10" s="7">
        <v>-12</v>
      </c>
      <c r="J10" s="7" t="s">
        <v>9</v>
      </c>
      <c r="K10" s="7">
        <v>18</v>
      </c>
      <c r="L10" s="7">
        <v>-4</v>
      </c>
      <c r="M10" s="7">
        <v>-5</v>
      </c>
      <c r="N10" s="7">
        <v>5</v>
      </c>
      <c r="O10" s="7">
        <v>-12</v>
      </c>
      <c r="P10" s="7" t="s">
        <v>9</v>
      </c>
      <c r="Q10" s="7">
        <v>-25</v>
      </c>
      <c r="R10" s="7">
        <v>15</v>
      </c>
      <c r="S10" s="7">
        <v>4</v>
      </c>
      <c r="T10" s="7">
        <v>-5</v>
      </c>
      <c r="U10" s="7"/>
      <c r="V10" s="8">
        <v>-4</v>
      </c>
      <c r="W10" s="8">
        <f t="shared" si="0"/>
        <v>11</v>
      </c>
      <c r="X10" s="8">
        <f t="shared" si="1"/>
        <v>4</v>
      </c>
      <c r="Y10" s="8">
        <f t="shared" si="2"/>
        <v>1</v>
      </c>
      <c r="Z10" s="8">
        <f t="shared" si="3"/>
        <v>6</v>
      </c>
      <c r="AB10">
        <f t="shared" si="5"/>
        <v>1</v>
      </c>
      <c r="AC10">
        <f t="shared" si="6"/>
        <v>10</v>
      </c>
      <c r="AD10">
        <f t="shared" si="7"/>
        <v>0</v>
      </c>
      <c r="AE10">
        <f t="shared" si="8"/>
        <v>0</v>
      </c>
      <c r="AF10">
        <f t="shared" si="9"/>
        <v>11</v>
      </c>
      <c r="AG10" t="str">
        <f t="shared" si="10"/>
        <v xml:space="preserve"> </v>
      </c>
    </row>
    <row r="11" spans="1:33" x14ac:dyDescent="0.25">
      <c r="A11" s="1" t="s">
        <v>59</v>
      </c>
      <c r="B11" t="s">
        <v>60</v>
      </c>
      <c r="C11" s="1" t="str">
        <f t="shared" si="4"/>
        <v>Des Haarsma</v>
      </c>
      <c r="D11" s="7">
        <v>-17</v>
      </c>
      <c r="E11" s="7">
        <v>5</v>
      </c>
      <c r="F11" s="7">
        <v>8</v>
      </c>
      <c r="G11" s="7">
        <v>-1</v>
      </c>
      <c r="H11" s="7">
        <v>-21</v>
      </c>
      <c r="I11" s="7">
        <v>-12</v>
      </c>
      <c r="J11" s="7" t="s">
        <v>9</v>
      </c>
      <c r="K11" s="7" t="s">
        <v>9</v>
      </c>
      <c r="L11" s="7">
        <v>-4</v>
      </c>
      <c r="M11" s="7">
        <v>-3</v>
      </c>
      <c r="N11" s="7">
        <v>-14</v>
      </c>
      <c r="O11" s="7">
        <v>-11</v>
      </c>
      <c r="P11" s="7" t="s">
        <v>9</v>
      </c>
      <c r="Q11" s="7" t="s">
        <v>9</v>
      </c>
      <c r="R11" s="7" t="s">
        <v>9</v>
      </c>
      <c r="S11" s="7">
        <v>-18</v>
      </c>
      <c r="T11" s="7">
        <v>-18</v>
      </c>
      <c r="U11" s="7"/>
      <c r="V11" s="8">
        <v>10</v>
      </c>
      <c r="W11" s="8">
        <f t="shared" si="0"/>
        <v>12</v>
      </c>
      <c r="X11" s="8">
        <f t="shared" si="1"/>
        <v>2</v>
      </c>
      <c r="Y11" s="8">
        <f t="shared" si="2"/>
        <v>0</v>
      </c>
      <c r="Z11" s="8">
        <f t="shared" si="3"/>
        <v>10</v>
      </c>
      <c r="AB11">
        <f t="shared" si="5"/>
        <v>0</v>
      </c>
      <c r="AC11">
        <f t="shared" si="6"/>
        <v>4</v>
      </c>
      <c r="AD11">
        <f t="shared" si="7"/>
        <v>8</v>
      </c>
      <c r="AE11">
        <f t="shared" si="8"/>
        <v>0</v>
      </c>
      <c r="AF11">
        <f t="shared" si="9"/>
        <v>12</v>
      </c>
      <c r="AG11" t="str">
        <f t="shared" si="10"/>
        <v xml:space="preserve"> </v>
      </c>
    </row>
    <row r="12" spans="1:33" x14ac:dyDescent="0.25">
      <c r="A12" s="1" t="s">
        <v>320</v>
      </c>
      <c r="B12" t="s">
        <v>321</v>
      </c>
      <c r="C12" s="1" t="str">
        <f t="shared" si="4"/>
        <v>Richard Hooper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-10</v>
      </c>
      <c r="R12" s="7">
        <v>-4</v>
      </c>
      <c r="S12" s="7">
        <v>2</v>
      </c>
      <c r="T12" s="7">
        <v>-13</v>
      </c>
      <c r="U12" s="7"/>
      <c r="V12" s="8">
        <v>-30</v>
      </c>
      <c r="W12" s="8">
        <f t="shared" si="0"/>
        <v>4</v>
      </c>
      <c r="X12" s="8">
        <f t="shared" si="1"/>
        <v>1</v>
      </c>
      <c r="Y12" s="8">
        <f t="shared" si="2"/>
        <v>0</v>
      </c>
      <c r="Z12" s="8">
        <f t="shared" si="3"/>
        <v>3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4</v>
      </c>
      <c r="AF12">
        <f t="shared" si="9"/>
        <v>4</v>
      </c>
      <c r="AG12" t="str">
        <f t="shared" si="10"/>
        <v xml:space="preserve"> </v>
      </c>
    </row>
    <row r="13" spans="1:33" x14ac:dyDescent="0.25">
      <c r="A13" s="1" t="s">
        <v>322</v>
      </c>
      <c r="B13" t="s">
        <v>323</v>
      </c>
      <c r="C13" s="1" t="str">
        <f t="shared" si="4"/>
        <v>Kevin Hutchin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>
        <v>-18</v>
      </c>
      <c r="P13" s="7" t="s">
        <v>9</v>
      </c>
      <c r="Q13" s="7" t="s">
        <v>9</v>
      </c>
      <c r="R13" s="7">
        <v>-2</v>
      </c>
      <c r="S13" s="7" t="s">
        <v>9</v>
      </c>
      <c r="T13" s="7" t="s">
        <v>9</v>
      </c>
      <c r="U13" s="7"/>
      <c r="V13" s="8">
        <v>-30</v>
      </c>
      <c r="W13" s="8">
        <f t="shared" si="0"/>
        <v>2</v>
      </c>
      <c r="X13" s="8">
        <f t="shared" si="1"/>
        <v>0</v>
      </c>
      <c r="Y13" s="8">
        <f t="shared" si="2"/>
        <v>0</v>
      </c>
      <c r="Z13" s="8">
        <f t="shared" si="3"/>
        <v>2</v>
      </c>
      <c r="AB13">
        <f t="shared" si="5"/>
        <v>2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2</v>
      </c>
      <c r="AG13" t="str">
        <f t="shared" si="10"/>
        <v xml:space="preserve"> </v>
      </c>
    </row>
    <row r="14" spans="1:33" x14ac:dyDescent="0.25">
      <c r="A14" s="1" t="s">
        <v>29</v>
      </c>
      <c r="B14" t="s">
        <v>324</v>
      </c>
      <c r="C14" s="1" t="str">
        <f t="shared" si="4"/>
        <v>Chris Johanson</v>
      </c>
      <c r="D14" s="7">
        <v>-17</v>
      </c>
      <c r="E14" s="7">
        <v>5</v>
      </c>
      <c r="F14" s="7">
        <v>8</v>
      </c>
      <c r="G14" s="7">
        <v>-1</v>
      </c>
      <c r="H14" s="7" t="s">
        <v>9</v>
      </c>
      <c r="I14" s="7" t="s">
        <v>9</v>
      </c>
      <c r="J14" s="7">
        <v>3</v>
      </c>
      <c r="K14" s="7">
        <v>1</v>
      </c>
      <c r="L14" s="7">
        <v>-4</v>
      </c>
      <c r="M14" s="7">
        <v>-3</v>
      </c>
      <c r="N14" s="7">
        <v>14</v>
      </c>
      <c r="O14" s="7">
        <v>-12</v>
      </c>
      <c r="P14" s="7" t="s">
        <v>9</v>
      </c>
      <c r="Q14" s="7">
        <v>-10</v>
      </c>
      <c r="R14" s="7">
        <v>-4</v>
      </c>
      <c r="S14" s="7">
        <v>4</v>
      </c>
      <c r="T14" s="7">
        <v>-5</v>
      </c>
      <c r="U14" s="7"/>
      <c r="V14" s="8">
        <v>43</v>
      </c>
      <c r="W14" s="8">
        <f t="shared" si="0"/>
        <v>14</v>
      </c>
      <c r="X14" s="8">
        <f t="shared" si="1"/>
        <v>6</v>
      </c>
      <c r="Y14" s="8">
        <f t="shared" si="2"/>
        <v>0</v>
      </c>
      <c r="Z14" s="8">
        <f t="shared" si="3"/>
        <v>8</v>
      </c>
      <c r="AB14">
        <f t="shared" si="5"/>
        <v>8</v>
      </c>
      <c r="AC14">
        <f t="shared" si="6"/>
        <v>6</v>
      </c>
      <c r="AD14">
        <f t="shared" si="7"/>
        <v>0</v>
      </c>
      <c r="AE14">
        <f t="shared" si="8"/>
        <v>0</v>
      </c>
      <c r="AF14">
        <f t="shared" si="9"/>
        <v>14</v>
      </c>
      <c r="AG14" t="str">
        <f t="shared" si="10"/>
        <v xml:space="preserve"> </v>
      </c>
    </row>
    <row r="15" spans="1:33" x14ac:dyDescent="0.25">
      <c r="A15" s="1" t="s">
        <v>75</v>
      </c>
      <c r="B15" t="s">
        <v>173</v>
      </c>
      <c r="C15" s="1" t="str">
        <f t="shared" si="4"/>
        <v>Ron Kuczmarski Snr</v>
      </c>
      <c r="D15" s="7">
        <v>-13</v>
      </c>
      <c r="E15" s="7">
        <v>0</v>
      </c>
      <c r="F15" s="7">
        <v>-3</v>
      </c>
      <c r="G15" s="7">
        <v>17</v>
      </c>
      <c r="H15" s="7">
        <v>-21</v>
      </c>
      <c r="I15" s="7">
        <v>-6</v>
      </c>
      <c r="J15" s="7" t="s">
        <v>9</v>
      </c>
      <c r="K15" s="7">
        <v>-7</v>
      </c>
      <c r="L15" s="7">
        <v>-2</v>
      </c>
      <c r="M15" s="7">
        <v>-6</v>
      </c>
      <c r="N15" s="7">
        <v>-14</v>
      </c>
      <c r="O15" s="7">
        <v>-18</v>
      </c>
      <c r="P15" s="7" t="s">
        <v>9</v>
      </c>
      <c r="Q15" s="7">
        <v>-25</v>
      </c>
      <c r="R15" s="7" t="s">
        <v>9</v>
      </c>
      <c r="S15" s="7" t="s">
        <v>9</v>
      </c>
      <c r="T15" s="7" t="s">
        <v>9</v>
      </c>
      <c r="U15" s="7"/>
      <c r="V15" s="8">
        <v>-8</v>
      </c>
      <c r="W15" s="8">
        <f t="shared" si="0"/>
        <v>12</v>
      </c>
      <c r="X15" s="8">
        <f t="shared" si="1"/>
        <v>1</v>
      </c>
      <c r="Y15" s="8">
        <f t="shared" si="2"/>
        <v>1</v>
      </c>
      <c r="Z15" s="8">
        <f t="shared" si="3"/>
        <v>10</v>
      </c>
      <c r="AB15">
        <f t="shared" si="5"/>
        <v>7</v>
      </c>
      <c r="AC15">
        <f t="shared" si="6"/>
        <v>5</v>
      </c>
      <c r="AD15">
        <f t="shared" si="7"/>
        <v>0</v>
      </c>
      <c r="AE15">
        <f t="shared" si="8"/>
        <v>0</v>
      </c>
      <c r="AF15">
        <f t="shared" si="9"/>
        <v>12</v>
      </c>
      <c r="AG15" t="str">
        <f t="shared" si="10"/>
        <v xml:space="preserve"> </v>
      </c>
    </row>
    <row r="16" spans="1:33" x14ac:dyDescent="0.25">
      <c r="A16" s="13" t="s">
        <v>325</v>
      </c>
      <c r="B16" t="s">
        <v>326</v>
      </c>
      <c r="C16" s="1" t="str">
        <f t="shared" si="4"/>
        <v>Kingsley Lawrie</v>
      </c>
      <c r="D16" s="7">
        <v>-13</v>
      </c>
      <c r="E16" s="7">
        <v>0</v>
      </c>
      <c r="F16" s="7">
        <v>-3</v>
      </c>
      <c r="G16" s="7">
        <v>17</v>
      </c>
      <c r="H16" s="7">
        <v>8</v>
      </c>
      <c r="I16" s="7">
        <v>-6</v>
      </c>
      <c r="J16" s="7">
        <v>8</v>
      </c>
      <c r="K16" s="7">
        <v>18</v>
      </c>
      <c r="L16" s="7">
        <v>-2</v>
      </c>
      <c r="M16" s="7">
        <v>-5</v>
      </c>
      <c r="N16" s="7">
        <v>2</v>
      </c>
      <c r="O16" s="7">
        <v>-12</v>
      </c>
      <c r="P16" s="7" t="s">
        <v>9</v>
      </c>
      <c r="Q16" s="7">
        <v>-25</v>
      </c>
      <c r="R16" s="7">
        <v>15</v>
      </c>
      <c r="S16" s="7" t="s">
        <v>9</v>
      </c>
      <c r="T16" s="7">
        <v>-5</v>
      </c>
      <c r="U16" s="7"/>
      <c r="V16" s="8">
        <v>18</v>
      </c>
      <c r="W16" s="8">
        <f t="shared" si="0"/>
        <v>15</v>
      </c>
      <c r="X16" s="8">
        <f t="shared" si="1"/>
        <v>6</v>
      </c>
      <c r="Y16" s="8">
        <f t="shared" si="2"/>
        <v>1</v>
      </c>
      <c r="Z16" s="8">
        <f t="shared" si="3"/>
        <v>8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15</v>
      </c>
      <c r="AF16">
        <f t="shared" si="9"/>
        <v>15</v>
      </c>
      <c r="AG16" t="str">
        <f t="shared" si="10"/>
        <v xml:space="preserve"> </v>
      </c>
    </row>
    <row r="17" spans="1:33" x14ac:dyDescent="0.25">
      <c r="A17" s="1" t="s">
        <v>43</v>
      </c>
      <c r="B17" t="s">
        <v>327</v>
      </c>
      <c r="C17" s="1" t="str">
        <f t="shared" si="4"/>
        <v>Andrew Mair</v>
      </c>
      <c r="D17" s="7">
        <v>-13</v>
      </c>
      <c r="E17" s="7">
        <v>0</v>
      </c>
      <c r="F17" s="7">
        <v>-3</v>
      </c>
      <c r="G17" s="7">
        <v>17</v>
      </c>
      <c r="H17" s="7">
        <v>8</v>
      </c>
      <c r="I17" s="7">
        <v>-6</v>
      </c>
      <c r="J17" s="7">
        <v>8</v>
      </c>
      <c r="K17" s="7" t="s">
        <v>9</v>
      </c>
      <c r="L17" s="7" t="s">
        <v>9</v>
      </c>
      <c r="M17" s="7">
        <v>-6</v>
      </c>
      <c r="N17" s="7" t="s">
        <v>9</v>
      </c>
      <c r="O17" s="7">
        <v>-11</v>
      </c>
      <c r="P17" s="7" t="s">
        <v>9</v>
      </c>
      <c r="Q17" s="7">
        <v>19</v>
      </c>
      <c r="R17" s="7">
        <v>-5</v>
      </c>
      <c r="S17" s="7">
        <v>2</v>
      </c>
      <c r="T17" s="7">
        <v>-13</v>
      </c>
      <c r="U17" s="7"/>
      <c r="V17" s="8">
        <v>63</v>
      </c>
      <c r="W17" s="8">
        <f t="shared" si="0"/>
        <v>13</v>
      </c>
      <c r="X17" s="8">
        <f t="shared" si="1"/>
        <v>5</v>
      </c>
      <c r="Y17" s="8">
        <f t="shared" si="2"/>
        <v>1</v>
      </c>
      <c r="Z17" s="8">
        <f t="shared" si="3"/>
        <v>7</v>
      </c>
      <c r="AB17">
        <f t="shared" si="5"/>
        <v>0</v>
      </c>
      <c r="AC17">
        <f t="shared" si="6"/>
        <v>0</v>
      </c>
      <c r="AD17">
        <f t="shared" si="7"/>
        <v>13</v>
      </c>
      <c r="AE17">
        <f t="shared" si="8"/>
        <v>0</v>
      </c>
      <c r="AF17">
        <f t="shared" si="9"/>
        <v>13</v>
      </c>
      <c r="AG17" t="str">
        <f t="shared" si="10"/>
        <v xml:space="preserve"> </v>
      </c>
    </row>
    <row r="18" spans="1:33" x14ac:dyDescent="0.25">
      <c r="A18" s="1" t="s">
        <v>83</v>
      </c>
      <c r="B18" t="s">
        <v>84</v>
      </c>
      <c r="C18" s="1" t="str">
        <f t="shared" si="4"/>
        <v>Phil McDonald</v>
      </c>
      <c r="D18" s="7">
        <v>-17</v>
      </c>
      <c r="E18" s="7" t="s">
        <v>9</v>
      </c>
      <c r="F18" s="7" t="s">
        <v>9</v>
      </c>
      <c r="G18" s="7" t="s">
        <v>9</v>
      </c>
      <c r="H18" s="7">
        <v>7</v>
      </c>
      <c r="I18" s="7">
        <v>-12</v>
      </c>
      <c r="J18" s="7">
        <v>3</v>
      </c>
      <c r="K18" s="7">
        <v>15</v>
      </c>
      <c r="L18" s="7">
        <v>-5</v>
      </c>
      <c r="M18" s="7">
        <v>-3</v>
      </c>
      <c r="N18" s="7">
        <v>14</v>
      </c>
      <c r="O18" s="7">
        <v>-18</v>
      </c>
      <c r="P18" s="7" t="s">
        <v>9</v>
      </c>
      <c r="Q18" s="7">
        <v>-4</v>
      </c>
      <c r="R18" s="7">
        <v>-2</v>
      </c>
      <c r="S18" s="7">
        <v>-18</v>
      </c>
      <c r="T18" s="7">
        <v>-18</v>
      </c>
      <c r="U18" s="7"/>
      <c r="V18" s="8">
        <v>-4</v>
      </c>
      <c r="W18" s="8">
        <f t="shared" si="0"/>
        <v>13</v>
      </c>
      <c r="X18" s="8">
        <f t="shared" si="1"/>
        <v>4</v>
      </c>
      <c r="Y18" s="8">
        <f t="shared" si="2"/>
        <v>0</v>
      </c>
      <c r="Z18" s="8">
        <f t="shared" si="3"/>
        <v>9</v>
      </c>
      <c r="AB18">
        <f t="shared" si="5"/>
        <v>0</v>
      </c>
      <c r="AC18">
        <f t="shared" si="6"/>
        <v>1</v>
      </c>
      <c r="AD18">
        <f t="shared" si="7"/>
        <v>7</v>
      </c>
      <c r="AE18">
        <f t="shared" si="8"/>
        <v>5</v>
      </c>
      <c r="AF18">
        <f t="shared" si="9"/>
        <v>13</v>
      </c>
      <c r="AG18" t="str">
        <f t="shared" si="10"/>
        <v xml:space="preserve"> </v>
      </c>
    </row>
    <row r="19" spans="1:33" x14ac:dyDescent="0.25">
      <c r="A19" s="13" t="s">
        <v>102</v>
      </c>
      <c r="B19" t="s">
        <v>150</v>
      </c>
      <c r="C19" s="1" t="str">
        <f t="shared" si="4"/>
        <v>Rose McGlashan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-2</v>
      </c>
      <c r="M19" s="7" t="s">
        <v>9</v>
      </c>
      <c r="N19" s="7">
        <v>5</v>
      </c>
      <c r="O19" s="7" t="s">
        <v>9</v>
      </c>
      <c r="P19" s="7" t="s">
        <v>9</v>
      </c>
      <c r="Q19" s="7">
        <v>-4</v>
      </c>
      <c r="R19" s="7">
        <v>-5</v>
      </c>
      <c r="S19" s="7">
        <v>2</v>
      </c>
      <c r="T19" s="7" t="s">
        <v>9</v>
      </c>
      <c r="U19" s="7"/>
      <c r="V19" s="8">
        <v>-31</v>
      </c>
      <c r="W19" s="8">
        <f t="shared" si="0"/>
        <v>5</v>
      </c>
      <c r="X19" s="8">
        <f t="shared" si="1"/>
        <v>2</v>
      </c>
      <c r="Y19" s="8">
        <f t="shared" si="2"/>
        <v>0</v>
      </c>
      <c r="Z19" s="8">
        <f t="shared" si="3"/>
        <v>3</v>
      </c>
      <c r="AB19">
        <f t="shared" si="5"/>
        <v>3</v>
      </c>
      <c r="AC19">
        <f t="shared" si="6"/>
        <v>2</v>
      </c>
      <c r="AD19">
        <f t="shared" si="7"/>
        <v>0</v>
      </c>
      <c r="AE19">
        <f t="shared" si="8"/>
        <v>0</v>
      </c>
      <c r="AF19">
        <f t="shared" si="9"/>
        <v>5</v>
      </c>
      <c r="AG19" t="str">
        <f t="shared" si="10"/>
        <v xml:space="preserve"> </v>
      </c>
    </row>
    <row r="20" spans="1:33" x14ac:dyDescent="0.25">
      <c r="A20" s="1" t="s">
        <v>95</v>
      </c>
      <c r="B20" s="21" t="s">
        <v>96</v>
      </c>
      <c r="C20" s="1" t="str">
        <f t="shared" si="4"/>
        <v>Mick Moffatt</v>
      </c>
      <c r="D20" s="7">
        <v>0</v>
      </c>
      <c r="E20" s="7">
        <v>3</v>
      </c>
      <c r="F20" s="7">
        <v>11</v>
      </c>
      <c r="G20" s="7">
        <v>24</v>
      </c>
      <c r="H20" s="7">
        <v>0</v>
      </c>
      <c r="I20" s="7">
        <v>-25</v>
      </c>
      <c r="J20" s="7">
        <v>0</v>
      </c>
      <c r="K20" s="7">
        <v>15</v>
      </c>
      <c r="L20" s="7">
        <v>-5</v>
      </c>
      <c r="M20" s="7">
        <v>-13</v>
      </c>
      <c r="N20" s="7">
        <v>5</v>
      </c>
      <c r="O20" s="7">
        <v>-12</v>
      </c>
      <c r="P20" s="7" t="s">
        <v>9</v>
      </c>
      <c r="Q20" s="7">
        <v>-10</v>
      </c>
      <c r="R20" s="7" t="s">
        <v>9</v>
      </c>
      <c r="S20" s="7" t="s">
        <v>9</v>
      </c>
      <c r="T20" s="7" t="s">
        <v>9</v>
      </c>
      <c r="U20" s="7"/>
      <c r="V20" s="8">
        <v>-14</v>
      </c>
      <c r="W20" s="8">
        <f t="shared" si="0"/>
        <v>13</v>
      </c>
      <c r="X20" s="8">
        <f t="shared" si="1"/>
        <v>5</v>
      </c>
      <c r="Y20" s="8">
        <f t="shared" si="2"/>
        <v>3</v>
      </c>
      <c r="Z20" s="8">
        <f t="shared" si="3"/>
        <v>5</v>
      </c>
      <c r="AB20">
        <f t="shared" si="5"/>
        <v>0</v>
      </c>
      <c r="AC20">
        <f t="shared" si="6"/>
        <v>6</v>
      </c>
      <c r="AD20">
        <f t="shared" si="7"/>
        <v>7</v>
      </c>
      <c r="AE20">
        <f t="shared" si="8"/>
        <v>0</v>
      </c>
      <c r="AF20">
        <f t="shared" si="9"/>
        <v>13</v>
      </c>
      <c r="AG20" t="str">
        <f t="shared" si="10"/>
        <v xml:space="preserve"> </v>
      </c>
    </row>
    <row r="21" spans="1:33" x14ac:dyDescent="0.25">
      <c r="A21" s="1" t="s">
        <v>328</v>
      </c>
      <c r="B21" t="s">
        <v>329</v>
      </c>
      <c r="C21" s="1" t="str">
        <f t="shared" si="4"/>
        <v>Jan Nicholls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>
        <v>-7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/>
      <c r="V21" s="8">
        <v>6</v>
      </c>
      <c r="W21" s="8">
        <f t="shared" si="0"/>
        <v>1</v>
      </c>
      <c r="X21" s="8">
        <f t="shared" si="1"/>
        <v>0</v>
      </c>
      <c r="Y21" s="8">
        <f t="shared" si="2"/>
        <v>0</v>
      </c>
      <c r="Z21" s="8">
        <f t="shared" si="3"/>
        <v>1</v>
      </c>
      <c r="AB21">
        <f t="shared" si="5"/>
        <v>0</v>
      </c>
      <c r="AC21">
        <f t="shared" si="6"/>
        <v>1</v>
      </c>
      <c r="AD21">
        <f t="shared" si="7"/>
        <v>0</v>
      </c>
      <c r="AE21">
        <f t="shared" si="8"/>
        <v>0</v>
      </c>
      <c r="AF21">
        <f t="shared" si="9"/>
        <v>1</v>
      </c>
      <c r="AG21" t="str">
        <f t="shared" si="10"/>
        <v xml:space="preserve"> </v>
      </c>
    </row>
    <row r="22" spans="1:33" x14ac:dyDescent="0.25">
      <c r="A22" s="1" t="s">
        <v>32</v>
      </c>
      <c r="B22" t="s">
        <v>329</v>
      </c>
      <c r="C22" s="1" t="str">
        <f t="shared" si="4"/>
        <v>Scott Nicholls</v>
      </c>
      <c r="D22" s="7">
        <v>0</v>
      </c>
      <c r="E22" s="7">
        <v>3</v>
      </c>
      <c r="F22" s="7">
        <v>11</v>
      </c>
      <c r="G22" s="7">
        <v>24</v>
      </c>
      <c r="H22" s="7">
        <v>0</v>
      </c>
      <c r="I22" s="7">
        <v>-25</v>
      </c>
      <c r="J22" s="7">
        <v>0</v>
      </c>
      <c r="K22" s="7">
        <v>1</v>
      </c>
      <c r="L22" s="7" t="s">
        <v>9</v>
      </c>
      <c r="M22" s="7" t="s">
        <v>9</v>
      </c>
      <c r="N22" s="7" t="s">
        <v>9</v>
      </c>
      <c r="O22" s="7" t="s">
        <v>9</v>
      </c>
      <c r="P22" s="7" t="s">
        <v>9</v>
      </c>
      <c r="Q22" s="7" t="s">
        <v>9</v>
      </c>
      <c r="R22" s="7">
        <v>-2</v>
      </c>
      <c r="S22" s="7">
        <v>18</v>
      </c>
      <c r="T22" s="7" t="s">
        <v>9</v>
      </c>
      <c r="U22" s="7"/>
      <c r="V22" s="8">
        <v>-22</v>
      </c>
      <c r="W22" s="8">
        <f t="shared" si="0"/>
        <v>10</v>
      </c>
      <c r="X22" s="8">
        <f t="shared" si="1"/>
        <v>5</v>
      </c>
      <c r="Y22" s="8">
        <f t="shared" si="2"/>
        <v>3</v>
      </c>
      <c r="Z22" s="8">
        <f t="shared" si="3"/>
        <v>2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10</v>
      </c>
      <c r="AF22">
        <f t="shared" si="9"/>
        <v>10</v>
      </c>
      <c r="AG22" t="str">
        <f t="shared" si="10"/>
        <v xml:space="preserve"> </v>
      </c>
    </row>
    <row r="23" spans="1:33" x14ac:dyDescent="0.25">
      <c r="A23" s="13" t="s">
        <v>330</v>
      </c>
      <c r="B23" t="s">
        <v>329</v>
      </c>
      <c r="C23" s="1" t="str">
        <f t="shared" si="4"/>
        <v>Wayne Nicholls</v>
      </c>
      <c r="D23" s="7" t="s">
        <v>9</v>
      </c>
      <c r="E23" s="7">
        <v>7</v>
      </c>
      <c r="F23" s="7">
        <v>-1</v>
      </c>
      <c r="G23" s="7">
        <v>-6</v>
      </c>
      <c r="H23" s="7">
        <v>7</v>
      </c>
      <c r="I23" s="7">
        <v>5</v>
      </c>
      <c r="J23" s="7" t="s">
        <v>9</v>
      </c>
      <c r="K23" s="7">
        <v>-7</v>
      </c>
      <c r="L23" s="7">
        <v>-9</v>
      </c>
      <c r="M23" s="7" t="s">
        <v>9</v>
      </c>
      <c r="N23" s="7">
        <v>5</v>
      </c>
      <c r="O23" s="7">
        <v>-12</v>
      </c>
      <c r="P23" s="7" t="s">
        <v>9</v>
      </c>
      <c r="Q23" s="7">
        <v>19</v>
      </c>
      <c r="R23" s="7">
        <v>-5</v>
      </c>
      <c r="S23" s="7">
        <v>18</v>
      </c>
      <c r="T23" s="7">
        <v>-11</v>
      </c>
      <c r="U23" s="7"/>
      <c r="V23" s="8">
        <v>-25</v>
      </c>
      <c r="W23" s="8">
        <f t="shared" si="0"/>
        <v>13</v>
      </c>
      <c r="X23" s="8">
        <f t="shared" si="1"/>
        <v>6</v>
      </c>
      <c r="Y23" s="8">
        <f t="shared" si="2"/>
        <v>0</v>
      </c>
      <c r="Z23" s="8">
        <f t="shared" si="3"/>
        <v>7</v>
      </c>
      <c r="AB23">
        <f t="shared" si="5"/>
        <v>0</v>
      </c>
      <c r="AC23">
        <f t="shared" si="6"/>
        <v>0</v>
      </c>
      <c r="AD23">
        <f t="shared" si="7"/>
        <v>1</v>
      </c>
      <c r="AE23">
        <f t="shared" si="8"/>
        <v>12</v>
      </c>
      <c r="AF23">
        <f t="shared" si="9"/>
        <v>13</v>
      </c>
      <c r="AG23" t="str">
        <f t="shared" si="10"/>
        <v xml:space="preserve"> </v>
      </c>
    </row>
    <row r="24" spans="1:33" x14ac:dyDescent="0.25">
      <c r="A24" s="1" t="s">
        <v>331</v>
      </c>
      <c r="B24" t="s">
        <v>332</v>
      </c>
      <c r="C24" s="1" t="str">
        <f t="shared" si="4"/>
        <v>David Nunn</v>
      </c>
      <c r="D24" s="7">
        <v>-13</v>
      </c>
      <c r="E24" s="7">
        <v>0</v>
      </c>
      <c r="F24" s="7" t="s">
        <v>9</v>
      </c>
      <c r="G24" s="7">
        <v>-6</v>
      </c>
      <c r="H24" s="7">
        <v>8</v>
      </c>
      <c r="I24" s="7" t="s">
        <v>9</v>
      </c>
      <c r="J24" s="7">
        <v>0</v>
      </c>
      <c r="K24" s="7">
        <v>15</v>
      </c>
      <c r="L24" s="7" t="s">
        <v>9</v>
      </c>
      <c r="M24" s="7" t="s">
        <v>9</v>
      </c>
      <c r="N24" s="7">
        <v>-14</v>
      </c>
      <c r="O24" s="7">
        <v>-11</v>
      </c>
      <c r="P24" s="7" t="s">
        <v>9</v>
      </c>
      <c r="Q24" s="7">
        <v>-10</v>
      </c>
      <c r="R24" s="7">
        <v>-4</v>
      </c>
      <c r="S24" s="7">
        <v>2</v>
      </c>
      <c r="T24" s="7">
        <v>-13</v>
      </c>
      <c r="U24" s="7"/>
      <c r="V24" s="8">
        <v>13</v>
      </c>
      <c r="W24" s="8">
        <f t="shared" si="0"/>
        <v>12</v>
      </c>
      <c r="X24" s="8">
        <f t="shared" si="1"/>
        <v>3</v>
      </c>
      <c r="Y24" s="8">
        <f t="shared" si="2"/>
        <v>2</v>
      </c>
      <c r="Z24" s="8">
        <f t="shared" si="3"/>
        <v>7</v>
      </c>
      <c r="AB24">
        <f t="shared" si="5"/>
        <v>12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12</v>
      </c>
      <c r="AG24" t="str">
        <f t="shared" si="10"/>
        <v xml:space="preserve"> </v>
      </c>
    </row>
    <row r="25" spans="1:33" x14ac:dyDescent="0.25">
      <c r="A25" s="1" t="s">
        <v>121</v>
      </c>
      <c r="B25" t="s">
        <v>333</v>
      </c>
      <c r="C25" s="1" t="str">
        <f t="shared" si="4"/>
        <v>Bruce Potter</v>
      </c>
      <c r="D25" s="7">
        <v>-17</v>
      </c>
      <c r="E25" s="7">
        <v>7</v>
      </c>
      <c r="F25" s="7">
        <v>-1</v>
      </c>
      <c r="G25" s="7" t="s">
        <v>9</v>
      </c>
      <c r="H25" s="7">
        <v>7</v>
      </c>
      <c r="I25" s="7">
        <v>5</v>
      </c>
      <c r="J25" s="7">
        <v>-9</v>
      </c>
      <c r="K25" s="7" t="s">
        <v>9</v>
      </c>
      <c r="L25" s="7">
        <v>-9</v>
      </c>
      <c r="M25" s="7">
        <v>-13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>
        <v>-13</v>
      </c>
      <c r="U25" s="7"/>
      <c r="V25" s="8">
        <v>2</v>
      </c>
      <c r="W25" s="8">
        <f t="shared" si="0"/>
        <v>9</v>
      </c>
      <c r="X25" s="8">
        <f t="shared" si="1"/>
        <v>3</v>
      </c>
      <c r="Y25" s="8">
        <f t="shared" si="2"/>
        <v>0</v>
      </c>
      <c r="Z25" s="8">
        <f t="shared" si="3"/>
        <v>6</v>
      </c>
      <c r="AB25">
        <f t="shared" si="5"/>
        <v>8</v>
      </c>
      <c r="AC25">
        <f t="shared" si="6"/>
        <v>1</v>
      </c>
      <c r="AD25">
        <f t="shared" si="7"/>
        <v>0</v>
      </c>
      <c r="AE25">
        <f t="shared" si="8"/>
        <v>0</v>
      </c>
      <c r="AF25">
        <f t="shared" si="9"/>
        <v>9</v>
      </c>
      <c r="AG25" t="str">
        <f t="shared" si="10"/>
        <v xml:space="preserve"> </v>
      </c>
    </row>
    <row r="26" spans="1:33" x14ac:dyDescent="0.25">
      <c r="A26" s="13" t="s">
        <v>46</v>
      </c>
      <c r="B26" t="s">
        <v>154</v>
      </c>
      <c r="C26" s="1" t="str">
        <f t="shared" si="4"/>
        <v>Steve Prentice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>
        <v>-7</v>
      </c>
      <c r="L26" s="7">
        <v>-9</v>
      </c>
      <c r="M26" s="7">
        <v>-5</v>
      </c>
      <c r="N26" s="7">
        <v>2</v>
      </c>
      <c r="O26" s="7">
        <v>-12</v>
      </c>
      <c r="P26" s="7" t="s">
        <v>9</v>
      </c>
      <c r="Q26" s="7">
        <v>-25</v>
      </c>
      <c r="R26" s="7">
        <v>-2</v>
      </c>
      <c r="S26" s="7">
        <v>18</v>
      </c>
      <c r="T26" s="7">
        <v>-11</v>
      </c>
      <c r="U26" s="7"/>
      <c r="V26" s="8">
        <v>-22</v>
      </c>
      <c r="W26" s="8">
        <f t="shared" si="0"/>
        <v>9</v>
      </c>
      <c r="X26" s="8">
        <f t="shared" si="1"/>
        <v>2</v>
      </c>
      <c r="Y26" s="8">
        <f t="shared" si="2"/>
        <v>0</v>
      </c>
      <c r="Z26" s="8">
        <f t="shared" si="3"/>
        <v>7</v>
      </c>
      <c r="AB26">
        <f t="shared" si="5"/>
        <v>0</v>
      </c>
      <c r="AC26">
        <f t="shared" si="6"/>
        <v>4</v>
      </c>
      <c r="AD26">
        <f t="shared" si="7"/>
        <v>5</v>
      </c>
      <c r="AE26">
        <f t="shared" si="8"/>
        <v>0</v>
      </c>
      <c r="AF26">
        <f t="shared" si="9"/>
        <v>9</v>
      </c>
      <c r="AG26" t="str">
        <f t="shared" si="10"/>
        <v xml:space="preserve"> </v>
      </c>
    </row>
    <row r="27" spans="1:33" x14ac:dyDescent="0.25">
      <c r="A27" s="1" t="s">
        <v>16</v>
      </c>
      <c r="B27" t="s">
        <v>334</v>
      </c>
      <c r="C27" s="1" t="str">
        <f t="shared" si="4"/>
        <v>Bob Ramsey</v>
      </c>
      <c r="D27" s="7">
        <v>-17</v>
      </c>
      <c r="E27" s="7">
        <v>7</v>
      </c>
      <c r="F27" s="7">
        <v>-1</v>
      </c>
      <c r="G27" s="7">
        <v>-6</v>
      </c>
      <c r="H27" s="7" t="s">
        <v>9</v>
      </c>
      <c r="I27" s="7">
        <v>5</v>
      </c>
      <c r="J27" s="7">
        <v>-9</v>
      </c>
      <c r="K27" s="7" t="s">
        <v>9</v>
      </c>
      <c r="L27" s="7">
        <v>-9</v>
      </c>
      <c r="M27" s="7">
        <v>-13</v>
      </c>
      <c r="N27" s="7" t="s">
        <v>9</v>
      </c>
      <c r="O27" s="7">
        <v>-12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/>
      <c r="V27" s="8">
        <v>13</v>
      </c>
      <c r="W27" s="8">
        <f t="shared" si="0"/>
        <v>9</v>
      </c>
      <c r="X27" s="8">
        <f t="shared" si="1"/>
        <v>2</v>
      </c>
      <c r="Y27" s="8">
        <f t="shared" si="2"/>
        <v>0</v>
      </c>
      <c r="Z27" s="8">
        <f t="shared" si="3"/>
        <v>7</v>
      </c>
      <c r="AB27">
        <f t="shared" si="5"/>
        <v>0</v>
      </c>
      <c r="AC27">
        <f t="shared" si="6"/>
        <v>9</v>
      </c>
      <c r="AD27">
        <f t="shared" si="7"/>
        <v>0</v>
      </c>
      <c r="AE27">
        <f t="shared" si="8"/>
        <v>0</v>
      </c>
      <c r="AF27">
        <f t="shared" si="9"/>
        <v>9</v>
      </c>
      <c r="AG27" t="str">
        <f t="shared" si="10"/>
        <v xml:space="preserve"> </v>
      </c>
    </row>
    <row r="28" spans="1:33" x14ac:dyDescent="0.25">
      <c r="A28" s="1" t="s">
        <v>26</v>
      </c>
      <c r="B28" t="s">
        <v>335</v>
      </c>
      <c r="C28" s="1" t="str">
        <f t="shared" si="4"/>
        <v>Graham Sargent</v>
      </c>
      <c r="D28" s="7">
        <v>-17</v>
      </c>
      <c r="E28" s="7" t="s">
        <v>9</v>
      </c>
      <c r="F28" s="7" t="s">
        <v>9</v>
      </c>
      <c r="G28" s="7" t="s">
        <v>9</v>
      </c>
      <c r="H28" s="7">
        <v>8</v>
      </c>
      <c r="I28" s="7" t="s">
        <v>9</v>
      </c>
      <c r="J28" s="7">
        <v>8</v>
      </c>
      <c r="K28" s="7">
        <v>18</v>
      </c>
      <c r="L28" s="7">
        <v>-5</v>
      </c>
      <c r="M28" s="7">
        <v>-3</v>
      </c>
      <c r="N28" s="7">
        <v>2</v>
      </c>
      <c r="O28" s="7">
        <v>-12</v>
      </c>
      <c r="P28" s="7" t="s">
        <v>9</v>
      </c>
      <c r="Q28" s="7">
        <v>19</v>
      </c>
      <c r="R28" s="7">
        <v>-5</v>
      </c>
      <c r="S28" s="7">
        <v>18</v>
      </c>
      <c r="T28" s="7">
        <v>-11</v>
      </c>
      <c r="U28" s="7"/>
      <c r="V28" s="8">
        <v>7</v>
      </c>
      <c r="W28" s="8">
        <f t="shared" si="0"/>
        <v>12</v>
      </c>
      <c r="X28" s="8">
        <f t="shared" si="1"/>
        <v>6</v>
      </c>
      <c r="Y28" s="8">
        <f t="shared" si="2"/>
        <v>0</v>
      </c>
      <c r="Z28" s="8">
        <f t="shared" si="3"/>
        <v>6</v>
      </c>
      <c r="AB28">
        <f t="shared" si="5"/>
        <v>7</v>
      </c>
      <c r="AC28">
        <f t="shared" si="6"/>
        <v>5</v>
      </c>
      <c r="AD28">
        <f t="shared" si="7"/>
        <v>0</v>
      </c>
      <c r="AE28">
        <f t="shared" si="8"/>
        <v>0</v>
      </c>
      <c r="AF28">
        <f t="shared" si="9"/>
        <v>12</v>
      </c>
      <c r="AG28" t="str">
        <f t="shared" si="10"/>
        <v xml:space="preserve"> </v>
      </c>
    </row>
    <row r="29" spans="1:33" x14ac:dyDescent="0.25">
      <c r="A29" s="1" t="s">
        <v>336</v>
      </c>
      <c r="B29" t="s">
        <v>337</v>
      </c>
      <c r="C29" s="1" t="str">
        <f t="shared" si="4"/>
        <v>Ray Tuckfield</v>
      </c>
      <c r="D29" s="7" t="s">
        <v>9</v>
      </c>
      <c r="E29" s="7">
        <v>5</v>
      </c>
      <c r="F29" s="7">
        <v>8</v>
      </c>
      <c r="G29" s="7">
        <v>-1</v>
      </c>
      <c r="H29" s="7">
        <v>-21</v>
      </c>
      <c r="I29" s="7">
        <v>-25</v>
      </c>
      <c r="J29" s="7">
        <v>3</v>
      </c>
      <c r="K29" s="7" t="s">
        <v>9</v>
      </c>
      <c r="L29" s="7" t="s">
        <v>9</v>
      </c>
      <c r="M29" s="7">
        <v>-5</v>
      </c>
      <c r="N29" s="7">
        <v>14</v>
      </c>
      <c r="O29" s="7" t="s">
        <v>9</v>
      </c>
      <c r="P29" s="7" t="s">
        <v>9</v>
      </c>
      <c r="Q29" s="7">
        <v>19</v>
      </c>
      <c r="R29" s="7">
        <v>15</v>
      </c>
      <c r="S29" s="7">
        <v>-18</v>
      </c>
      <c r="T29" s="7">
        <v>-18</v>
      </c>
      <c r="U29" s="7"/>
      <c r="V29" s="8">
        <v>30</v>
      </c>
      <c r="W29" s="8">
        <f t="shared" si="0"/>
        <v>12</v>
      </c>
      <c r="X29" s="8">
        <f t="shared" si="1"/>
        <v>6</v>
      </c>
      <c r="Y29" s="8">
        <f t="shared" si="2"/>
        <v>0</v>
      </c>
      <c r="Z29" s="8">
        <f t="shared" si="3"/>
        <v>6</v>
      </c>
      <c r="AB29">
        <f t="shared" si="5"/>
        <v>7</v>
      </c>
      <c r="AC29">
        <f t="shared" si="6"/>
        <v>5</v>
      </c>
      <c r="AD29">
        <f t="shared" si="7"/>
        <v>0</v>
      </c>
      <c r="AE29">
        <f t="shared" si="8"/>
        <v>0</v>
      </c>
      <c r="AF29">
        <f t="shared" si="9"/>
        <v>12</v>
      </c>
      <c r="AG29" t="str">
        <f t="shared" si="10"/>
        <v xml:space="preserve"> </v>
      </c>
    </row>
    <row r="30" spans="1:33" x14ac:dyDescent="0.25">
      <c r="A30" s="1"/>
      <c r="B30" s="1"/>
      <c r="C30" s="1"/>
      <c r="D30" s="7" t="s">
        <v>9</v>
      </c>
      <c r="E30" s="7" t="s">
        <v>9</v>
      </c>
      <c r="F30" s="7"/>
      <c r="G30" s="7" t="s">
        <v>9</v>
      </c>
      <c r="H30" s="7"/>
      <c r="I30" s="7"/>
      <c r="J30" s="7" t="s">
        <v>9</v>
      </c>
      <c r="K30" s="7"/>
      <c r="L30" s="7" t="s">
        <v>9</v>
      </c>
      <c r="M30" s="7" t="s">
        <v>9</v>
      </c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8"/>
      <c r="Z30" s="8"/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  <c r="AG30" t="str">
        <f t="shared" si="10"/>
        <v xml:space="preserve"> </v>
      </c>
    </row>
    <row r="32" spans="1:33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5" spans="1:54" x14ac:dyDescent="0.25">
      <c r="A75">
        <v>1</v>
      </c>
      <c r="D75">
        <v>2</v>
      </c>
      <c r="G75">
        <v>3</v>
      </c>
      <c r="J75">
        <v>4</v>
      </c>
      <c r="M75">
        <v>5</v>
      </c>
      <c r="P75">
        <v>6</v>
      </c>
      <c r="S75">
        <v>7</v>
      </c>
      <c r="V75">
        <v>8</v>
      </c>
      <c r="Y75">
        <v>9</v>
      </c>
      <c r="AB75">
        <v>10</v>
      </c>
      <c r="AE75">
        <v>11</v>
      </c>
      <c r="AH75">
        <v>12</v>
      </c>
      <c r="AK75">
        <v>13</v>
      </c>
      <c r="AN75">
        <v>14</v>
      </c>
      <c r="AQ75">
        <v>15</v>
      </c>
      <c r="AT75">
        <v>16</v>
      </c>
      <c r="AW75">
        <v>17</v>
      </c>
      <c r="AZ75">
        <v>18</v>
      </c>
    </row>
    <row r="76" spans="1:54" x14ac:dyDescent="0.25">
      <c r="A76" t="s">
        <v>338</v>
      </c>
      <c r="B76">
        <v>-17</v>
      </c>
      <c r="C76">
        <v>1</v>
      </c>
      <c r="D76" t="s">
        <v>338</v>
      </c>
      <c r="E76">
        <v>5</v>
      </c>
      <c r="F76">
        <v>1</v>
      </c>
      <c r="G76" t="s">
        <v>338</v>
      </c>
      <c r="H76">
        <v>8</v>
      </c>
      <c r="I76">
        <v>1</v>
      </c>
      <c r="J76" t="s">
        <v>338</v>
      </c>
      <c r="K76">
        <v>-1</v>
      </c>
      <c r="L76">
        <v>1</v>
      </c>
      <c r="M76" t="s">
        <v>213</v>
      </c>
      <c r="N76">
        <v>-21</v>
      </c>
      <c r="O76">
        <v>1</v>
      </c>
      <c r="P76" t="s">
        <v>58</v>
      </c>
      <c r="Q76">
        <v>-12</v>
      </c>
      <c r="R76">
        <v>1</v>
      </c>
      <c r="S76" t="s">
        <v>340</v>
      </c>
      <c r="T76">
        <v>-9</v>
      </c>
      <c r="U76">
        <v>1</v>
      </c>
      <c r="V76" t="s">
        <v>342</v>
      </c>
      <c r="W76">
        <v>15</v>
      </c>
      <c r="X76">
        <v>1</v>
      </c>
      <c r="Y76" t="s">
        <v>338</v>
      </c>
      <c r="Z76">
        <v>-4</v>
      </c>
      <c r="AA76">
        <v>1</v>
      </c>
      <c r="AB76" t="s">
        <v>345</v>
      </c>
      <c r="AC76">
        <v>-6</v>
      </c>
      <c r="AD76">
        <v>1</v>
      </c>
      <c r="AE76" t="s">
        <v>342</v>
      </c>
      <c r="AF76">
        <v>-14</v>
      </c>
      <c r="AG76">
        <v>1</v>
      </c>
      <c r="AH76" t="s">
        <v>342</v>
      </c>
      <c r="AI76">
        <v>-11</v>
      </c>
      <c r="AJ76">
        <v>1</v>
      </c>
      <c r="AM76">
        <v>1</v>
      </c>
      <c r="AN76" t="s">
        <v>186</v>
      </c>
      <c r="AO76">
        <v>-4</v>
      </c>
      <c r="AP76">
        <v>1</v>
      </c>
      <c r="AQ76" t="s">
        <v>351</v>
      </c>
      <c r="AR76">
        <v>-2</v>
      </c>
      <c r="AS76">
        <v>1</v>
      </c>
      <c r="AT76" t="s">
        <v>347</v>
      </c>
      <c r="AU76">
        <v>-18</v>
      </c>
      <c r="AV76">
        <v>1</v>
      </c>
      <c r="AW76" t="s">
        <v>347</v>
      </c>
      <c r="AX76">
        <v>-18</v>
      </c>
      <c r="AY76">
        <v>1</v>
      </c>
      <c r="BB76">
        <v>1</v>
      </c>
    </row>
    <row r="77" spans="1:54" x14ac:dyDescent="0.25">
      <c r="A77" t="s">
        <v>339</v>
      </c>
      <c r="B77">
        <v>-17</v>
      </c>
      <c r="C77">
        <v>2</v>
      </c>
      <c r="D77" t="s">
        <v>347</v>
      </c>
      <c r="E77">
        <v>5</v>
      </c>
      <c r="F77">
        <v>2</v>
      </c>
      <c r="G77" t="s">
        <v>347</v>
      </c>
      <c r="H77">
        <v>8</v>
      </c>
      <c r="I77">
        <v>2</v>
      </c>
      <c r="J77" t="s">
        <v>347</v>
      </c>
      <c r="K77">
        <v>-1</v>
      </c>
      <c r="L77">
        <v>2</v>
      </c>
      <c r="M77" t="s">
        <v>347</v>
      </c>
      <c r="N77">
        <v>-21</v>
      </c>
      <c r="O77">
        <v>2</v>
      </c>
      <c r="P77" t="s">
        <v>61</v>
      </c>
      <c r="Q77">
        <v>-12</v>
      </c>
      <c r="R77">
        <v>2</v>
      </c>
      <c r="S77" t="s">
        <v>341</v>
      </c>
      <c r="T77">
        <v>-9</v>
      </c>
      <c r="U77">
        <v>2</v>
      </c>
      <c r="V77" t="s">
        <v>97</v>
      </c>
      <c r="W77">
        <v>15</v>
      </c>
      <c r="X77">
        <v>2</v>
      </c>
      <c r="Y77" t="s">
        <v>58</v>
      </c>
      <c r="Z77">
        <v>-4</v>
      </c>
      <c r="AA77">
        <v>2</v>
      </c>
      <c r="AB77" t="s">
        <v>213</v>
      </c>
      <c r="AC77">
        <v>-6</v>
      </c>
      <c r="AD77">
        <v>2</v>
      </c>
      <c r="AE77" t="s">
        <v>213</v>
      </c>
      <c r="AF77">
        <v>-14</v>
      </c>
      <c r="AG77">
        <v>2</v>
      </c>
      <c r="AH77" t="s">
        <v>61</v>
      </c>
      <c r="AI77">
        <v>-11</v>
      </c>
      <c r="AJ77">
        <v>2</v>
      </c>
      <c r="AM77">
        <v>2</v>
      </c>
      <c r="AN77" t="s">
        <v>15</v>
      </c>
      <c r="AO77">
        <v>-4</v>
      </c>
      <c r="AP77">
        <v>2</v>
      </c>
      <c r="AQ77" t="s">
        <v>192</v>
      </c>
      <c r="AR77">
        <v>-2</v>
      </c>
      <c r="AS77">
        <v>2</v>
      </c>
      <c r="AT77" t="s">
        <v>61</v>
      </c>
      <c r="AU77">
        <v>-18</v>
      </c>
      <c r="AV77">
        <v>2</v>
      </c>
      <c r="AW77" t="s">
        <v>61</v>
      </c>
      <c r="AX77">
        <v>-18</v>
      </c>
      <c r="AY77">
        <v>2</v>
      </c>
      <c r="BB77">
        <v>2</v>
      </c>
    </row>
    <row r="78" spans="1:54" x14ac:dyDescent="0.25">
      <c r="A78" t="s">
        <v>61</v>
      </c>
      <c r="B78">
        <v>-17</v>
      </c>
      <c r="C78">
        <v>3</v>
      </c>
      <c r="D78" t="s">
        <v>61</v>
      </c>
      <c r="E78">
        <v>5</v>
      </c>
      <c r="F78">
        <v>3</v>
      </c>
      <c r="G78" t="s">
        <v>61</v>
      </c>
      <c r="H78">
        <v>8</v>
      </c>
      <c r="I78">
        <v>3</v>
      </c>
      <c r="J78" t="s">
        <v>61</v>
      </c>
      <c r="K78">
        <v>-1</v>
      </c>
      <c r="L78">
        <v>3</v>
      </c>
      <c r="M78" t="s">
        <v>61</v>
      </c>
      <c r="N78">
        <v>-21</v>
      </c>
      <c r="O78">
        <v>3</v>
      </c>
      <c r="P78" t="s">
        <v>85</v>
      </c>
      <c r="Q78">
        <v>-12</v>
      </c>
      <c r="R78">
        <v>3</v>
      </c>
      <c r="S78" t="s">
        <v>174</v>
      </c>
      <c r="T78">
        <v>-9</v>
      </c>
      <c r="U78">
        <v>3</v>
      </c>
      <c r="V78" t="s">
        <v>85</v>
      </c>
      <c r="W78">
        <v>15</v>
      </c>
      <c r="X78">
        <v>3</v>
      </c>
      <c r="Y78" t="s">
        <v>61</v>
      </c>
      <c r="Z78">
        <v>-4</v>
      </c>
      <c r="AA78">
        <v>3</v>
      </c>
      <c r="AB78" t="s">
        <v>343</v>
      </c>
      <c r="AC78">
        <v>-6</v>
      </c>
      <c r="AD78">
        <v>3</v>
      </c>
      <c r="AE78" t="s">
        <v>61</v>
      </c>
      <c r="AF78">
        <v>-14</v>
      </c>
      <c r="AG78">
        <v>3</v>
      </c>
      <c r="AH78" t="s">
        <v>343</v>
      </c>
      <c r="AI78">
        <v>-11</v>
      </c>
      <c r="AJ78">
        <v>3</v>
      </c>
      <c r="AM78">
        <v>3</v>
      </c>
      <c r="AN78" t="s">
        <v>85</v>
      </c>
      <c r="AO78">
        <v>-4</v>
      </c>
      <c r="AP78">
        <v>3</v>
      </c>
      <c r="AQ78" t="s">
        <v>85</v>
      </c>
      <c r="AR78">
        <v>-2</v>
      </c>
      <c r="AS78">
        <v>3</v>
      </c>
      <c r="AT78" t="s">
        <v>85</v>
      </c>
      <c r="AU78">
        <v>-18</v>
      </c>
      <c r="AV78">
        <v>3</v>
      </c>
      <c r="AW78" t="s">
        <v>85</v>
      </c>
      <c r="AX78">
        <v>-18</v>
      </c>
      <c r="AY78">
        <v>3</v>
      </c>
      <c r="BB78">
        <v>3</v>
      </c>
    </row>
    <row r="79" spans="1:54" x14ac:dyDescent="0.25">
      <c r="A79" t="s">
        <v>12</v>
      </c>
      <c r="B79">
        <v>-17</v>
      </c>
      <c r="C79">
        <v>4</v>
      </c>
      <c r="D79" t="s">
        <v>12</v>
      </c>
      <c r="E79">
        <v>5</v>
      </c>
      <c r="F79">
        <v>4</v>
      </c>
      <c r="G79" t="s">
        <v>12</v>
      </c>
      <c r="H79">
        <v>8</v>
      </c>
      <c r="I79">
        <v>4</v>
      </c>
      <c r="J79" t="s">
        <v>12</v>
      </c>
      <c r="K79">
        <v>-1</v>
      </c>
      <c r="L79">
        <v>4</v>
      </c>
      <c r="M79" t="s">
        <v>349</v>
      </c>
      <c r="N79">
        <v>-21</v>
      </c>
      <c r="O79">
        <v>4</v>
      </c>
      <c r="P79" t="s">
        <v>12</v>
      </c>
      <c r="Q79">
        <v>-12</v>
      </c>
      <c r="R79">
        <v>4</v>
      </c>
      <c r="S79" t="s">
        <v>12</v>
      </c>
      <c r="T79">
        <v>-9</v>
      </c>
      <c r="U79">
        <v>4</v>
      </c>
      <c r="V79" t="s">
        <v>12</v>
      </c>
      <c r="W79">
        <v>15</v>
      </c>
      <c r="X79">
        <v>4</v>
      </c>
      <c r="Y79" t="s">
        <v>12</v>
      </c>
      <c r="Z79">
        <v>-4</v>
      </c>
      <c r="AA79">
        <v>4</v>
      </c>
      <c r="AB79" t="s">
        <v>12</v>
      </c>
      <c r="AC79">
        <v>-6</v>
      </c>
      <c r="AD79">
        <v>4</v>
      </c>
      <c r="AE79" t="s">
        <v>12</v>
      </c>
      <c r="AF79">
        <v>-14</v>
      </c>
      <c r="AG79">
        <v>4</v>
      </c>
      <c r="AH79" t="s">
        <v>12</v>
      </c>
      <c r="AI79">
        <v>-11</v>
      </c>
      <c r="AJ79">
        <v>4</v>
      </c>
      <c r="AM79">
        <v>4</v>
      </c>
      <c r="AN79" t="s">
        <v>12</v>
      </c>
      <c r="AO79">
        <v>-4</v>
      </c>
      <c r="AP79">
        <v>4</v>
      </c>
      <c r="AQ79" t="s">
        <v>346</v>
      </c>
      <c r="AR79">
        <v>-2</v>
      </c>
      <c r="AS79">
        <v>4</v>
      </c>
      <c r="AT79" t="s">
        <v>12</v>
      </c>
      <c r="AU79">
        <v>-18</v>
      </c>
      <c r="AV79">
        <v>4</v>
      </c>
      <c r="AW79" t="s">
        <v>12</v>
      </c>
      <c r="AX79">
        <v>-18</v>
      </c>
      <c r="AY79">
        <v>4</v>
      </c>
      <c r="BB79">
        <v>4</v>
      </c>
    </row>
    <row r="80" spans="1:54" x14ac:dyDescent="0.25">
      <c r="A80" t="s">
        <v>340</v>
      </c>
      <c r="B80">
        <v>-17</v>
      </c>
      <c r="C80">
        <v>1</v>
      </c>
      <c r="D80" t="s">
        <v>340</v>
      </c>
      <c r="E80">
        <v>7</v>
      </c>
      <c r="F80">
        <v>1</v>
      </c>
      <c r="G80" t="s">
        <v>340</v>
      </c>
      <c r="H80">
        <v>-1</v>
      </c>
      <c r="I80">
        <v>1</v>
      </c>
      <c r="J80" t="s">
        <v>342</v>
      </c>
      <c r="K80">
        <v>-6</v>
      </c>
      <c r="L80">
        <v>1</v>
      </c>
      <c r="M80" t="s">
        <v>340</v>
      </c>
      <c r="N80">
        <v>7</v>
      </c>
      <c r="O80">
        <v>1</v>
      </c>
      <c r="P80" t="s">
        <v>340</v>
      </c>
      <c r="Q80">
        <v>5</v>
      </c>
      <c r="R80">
        <v>1</v>
      </c>
      <c r="S80" t="s">
        <v>347</v>
      </c>
      <c r="T80">
        <v>3</v>
      </c>
      <c r="U80">
        <v>1</v>
      </c>
      <c r="V80" t="s">
        <v>339</v>
      </c>
      <c r="W80">
        <v>18</v>
      </c>
      <c r="X80">
        <v>1</v>
      </c>
      <c r="Y80" t="s">
        <v>213</v>
      </c>
      <c r="Z80">
        <v>-2</v>
      </c>
      <c r="AA80">
        <v>1</v>
      </c>
      <c r="AB80" t="s">
        <v>347</v>
      </c>
      <c r="AC80">
        <v>-5</v>
      </c>
      <c r="AD80">
        <v>1</v>
      </c>
      <c r="AE80" t="s">
        <v>339</v>
      </c>
      <c r="AF80">
        <v>2</v>
      </c>
      <c r="AG80">
        <v>1</v>
      </c>
      <c r="AH80" t="s">
        <v>339</v>
      </c>
      <c r="AI80">
        <v>-12</v>
      </c>
      <c r="AJ80">
        <v>1</v>
      </c>
      <c r="AM80">
        <v>1</v>
      </c>
      <c r="AN80" t="s">
        <v>213</v>
      </c>
      <c r="AO80">
        <v>-25</v>
      </c>
      <c r="AP80">
        <v>1</v>
      </c>
      <c r="AQ80" t="s">
        <v>347</v>
      </c>
      <c r="AR80">
        <v>15</v>
      </c>
      <c r="AS80">
        <v>1</v>
      </c>
      <c r="AT80" t="s">
        <v>338</v>
      </c>
      <c r="AU80">
        <v>4</v>
      </c>
      <c r="AV80">
        <v>1</v>
      </c>
      <c r="AW80" t="s">
        <v>338</v>
      </c>
      <c r="AX80">
        <v>-5</v>
      </c>
      <c r="AY80">
        <v>1</v>
      </c>
      <c r="BB80">
        <v>1</v>
      </c>
    </row>
    <row r="81" spans="1:54" x14ac:dyDescent="0.25">
      <c r="A81" t="s">
        <v>341</v>
      </c>
      <c r="B81">
        <v>-17</v>
      </c>
      <c r="C81">
        <v>2</v>
      </c>
      <c r="D81" t="s">
        <v>341</v>
      </c>
      <c r="E81">
        <v>7</v>
      </c>
      <c r="F81">
        <v>2</v>
      </c>
      <c r="G81" t="s">
        <v>341</v>
      </c>
      <c r="H81">
        <v>-1</v>
      </c>
      <c r="I81">
        <v>2</v>
      </c>
      <c r="J81" t="s">
        <v>341</v>
      </c>
      <c r="K81">
        <v>-6</v>
      </c>
      <c r="L81">
        <v>2</v>
      </c>
      <c r="M81" t="s">
        <v>85</v>
      </c>
      <c r="N81">
        <v>7</v>
      </c>
      <c r="O81">
        <v>2</v>
      </c>
      <c r="P81" t="s">
        <v>341</v>
      </c>
      <c r="Q81">
        <v>5</v>
      </c>
      <c r="R81">
        <v>2</v>
      </c>
      <c r="S81" t="s">
        <v>338</v>
      </c>
      <c r="T81">
        <v>3</v>
      </c>
      <c r="U81">
        <v>2</v>
      </c>
      <c r="V81" t="s">
        <v>58</v>
      </c>
      <c r="W81">
        <v>18</v>
      </c>
      <c r="X81">
        <v>2</v>
      </c>
      <c r="Y81" t="s">
        <v>186</v>
      </c>
      <c r="Z81">
        <v>-2</v>
      </c>
      <c r="AA81">
        <v>2</v>
      </c>
      <c r="AB81" t="s">
        <v>58</v>
      </c>
      <c r="AC81">
        <v>-5</v>
      </c>
      <c r="AD81">
        <v>2</v>
      </c>
      <c r="AE81" t="s">
        <v>192</v>
      </c>
      <c r="AF81">
        <v>2</v>
      </c>
      <c r="AG81">
        <v>2</v>
      </c>
      <c r="AH81" t="s">
        <v>341</v>
      </c>
      <c r="AI81">
        <v>-12</v>
      </c>
      <c r="AJ81">
        <v>2</v>
      </c>
      <c r="AM81">
        <v>2</v>
      </c>
      <c r="AN81" t="s">
        <v>58</v>
      </c>
      <c r="AO81">
        <v>-25</v>
      </c>
      <c r="AP81">
        <v>2</v>
      </c>
      <c r="AQ81" t="s">
        <v>58</v>
      </c>
      <c r="AR81">
        <v>15</v>
      </c>
      <c r="AS81">
        <v>2</v>
      </c>
      <c r="AT81" t="s">
        <v>58</v>
      </c>
      <c r="AU81">
        <v>4</v>
      </c>
      <c r="AV81">
        <v>2</v>
      </c>
      <c r="AW81" t="s">
        <v>58</v>
      </c>
      <c r="AX81">
        <v>-5</v>
      </c>
      <c r="AY81">
        <v>2</v>
      </c>
      <c r="BB81">
        <v>2</v>
      </c>
    </row>
    <row r="82" spans="1:54" x14ac:dyDescent="0.25">
      <c r="A82" t="s">
        <v>174</v>
      </c>
      <c r="B82">
        <v>-17</v>
      </c>
      <c r="C82">
        <v>3</v>
      </c>
      <c r="D82" t="s">
        <v>174</v>
      </c>
      <c r="E82">
        <v>7</v>
      </c>
      <c r="F82">
        <v>3</v>
      </c>
      <c r="G82" t="s">
        <v>174</v>
      </c>
      <c r="H82">
        <v>-1</v>
      </c>
      <c r="I82">
        <v>3</v>
      </c>
      <c r="J82" t="s">
        <v>174</v>
      </c>
      <c r="K82">
        <v>-6</v>
      </c>
      <c r="L82">
        <v>3</v>
      </c>
      <c r="M82" t="s">
        <v>174</v>
      </c>
      <c r="N82">
        <v>7</v>
      </c>
      <c r="O82">
        <v>3</v>
      </c>
      <c r="P82" t="s">
        <v>174</v>
      </c>
      <c r="Q82">
        <v>5</v>
      </c>
      <c r="R82">
        <v>3</v>
      </c>
      <c r="S82" t="s">
        <v>85</v>
      </c>
      <c r="T82">
        <v>3</v>
      </c>
      <c r="U82">
        <v>3</v>
      </c>
      <c r="V82" t="s">
        <v>15</v>
      </c>
      <c r="W82">
        <v>18</v>
      </c>
      <c r="X82">
        <v>3</v>
      </c>
      <c r="Y82" t="s">
        <v>15</v>
      </c>
      <c r="Z82">
        <v>-2</v>
      </c>
      <c r="AA82">
        <v>3</v>
      </c>
      <c r="AB82" t="s">
        <v>192</v>
      </c>
      <c r="AC82">
        <v>-5</v>
      </c>
      <c r="AD82">
        <v>3</v>
      </c>
      <c r="AE82" t="s">
        <v>15</v>
      </c>
      <c r="AF82">
        <v>2</v>
      </c>
      <c r="AG82">
        <v>3</v>
      </c>
      <c r="AH82" t="s">
        <v>192</v>
      </c>
      <c r="AI82">
        <v>-12</v>
      </c>
      <c r="AJ82">
        <v>3</v>
      </c>
      <c r="AM82">
        <v>3</v>
      </c>
      <c r="AN82" t="s">
        <v>192</v>
      </c>
      <c r="AO82">
        <v>-25</v>
      </c>
      <c r="AP82">
        <v>3</v>
      </c>
      <c r="AQ82" t="s">
        <v>15</v>
      </c>
      <c r="AR82">
        <v>15</v>
      </c>
      <c r="AS82">
        <v>3</v>
      </c>
      <c r="AT82" t="s">
        <v>15</v>
      </c>
      <c r="AU82">
        <v>4</v>
      </c>
      <c r="AV82">
        <v>3</v>
      </c>
      <c r="AW82" t="s">
        <v>15</v>
      </c>
      <c r="AX82">
        <v>-5</v>
      </c>
      <c r="AY82">
        <v>3</v>
      </c>
      <c r="BB82">
        <v>3</v>
      </c>
    </row>
    <row r="83" spans="1:54" x14ac:dyDescent="0.25">
      <c r="A83" t="s">
        <v>85</v>
      </c>
      <c r="B83">
        <v>-17</v>
      </c>
      <c r="C83">
        <v>4</v>
      </c>
      <c r="D83" t="s">
        <v>348</v>
      </c>
      <c r="E83">
        <v>7</v>
      </c>
      <c r="F83">
        <v>4</v>
      </c>
      <c r="G83" t="s">
        <v>348</v>
      </c>
      <c r="H83">
        <v>-1</v>
      </c>
      <c r="I83">
        <v>4</v>
      </c>
      <c r="J83" t="s">
        <v>348</v>
      </c>
      <c r="K83">
        <v>-6</v>
      </c>
      <c r="L83">
        <v>4</v>
      </c>
      <c r="M83" t="s">
        <v>348</v>
      </c>
      <c r="N83">
        <v>7</v>
      </c>
      <c r="O83">
        <v>4</v>
      </c>
      <c r="P83" t="s">
        <v>348</v>
      </c>
      <c r="Q83">
        <v>5</v>
      </c>
      <c r="R83">
        <v>4</v>
      </c>
      <c r="S83" t="s">
        <v>181</v>
      </c>
      <c r="T83">
        <v>3</v>
      </c>
      <c r="U83">
        <v>4</v>
      </c>
      <c r="V83" t="s">
        <v>344</v>
      </c>
      <c r="W83">
        <v>18</v>
      </c>
      <c r="X83">
        <v>4</v>
      </c>
      <c r="Y83" t="s">
        <v>344</v>
      </c>
      <c r="Z83">
        <v>-2</v>
      </c>
      <c r="AA83">
        <v>4</v>
      </c>
      <c r="AB83" t="s">
        <v>344</v>
      </c>
      <c r="AC83">
        <v>-5</v>
      </c>
      <c r="AD83">
        <v>4</v>
      </c>
      <c r="AE83" t="s">
        <v>344</v>
      </c>
      <c r="AF83">
        <v>2</v>
      </c>
      <c r="AG83">
        <v>4</v>
      </c>
      <c r="AH83" t="s">
        <v>344</v>
      </c>
      <c r="AI83">
        <v>-12</v>
      </c>
      <c r="AJ83">
        <v>4</v>
      </c>
      <c r="AM83">
        <v>4</v>
      </c>
      <c r="AN83" t="s">
        <v>344</v>
      </c>
      <c r="AO83">
        <v>-25</v>
      </c>
      <c r="AP83">
        <v>4</v>
      </c>
      <c r="AQ83" t="s">
        <v>344</v>
      </c>
      <c r="AR83">
        <v>15</v>
      </c>
      <c r="AS83">
        <v>4</v>
      </c>
      <c r="AT83" t="s">
        <v>193</v>
      </c>
      <c r="AU83">
        <v>4</v>
      </c>
      <c r="AV83">
        <v>4</v>
      </c>
      <c r="AW83" t="s">
        <v>344</v>
      </c>
      <c r="AX83">
        <v>-5</v>
      </c>
      <c r="AY83">
        <v>4</v>
      </c>
      <c r="BB83">
        <v>4</v>
      </c>
    </row>
    <row r="84" spans="1:54" x14ac:dyDescent="0.25">
      <c r="A84" t="s">
        <v>342</v>
      </c>
      <c r="B84">
        <v>-13</v>
      </c>
      <c r="C84">
        <v>1</v>
      </c>
      <c r="D84" t="s">
        <v>342</v>
      </c>
      <c r="E84">
        <v>0</v>
      </c>
      <c r="F84">
        <v>1</v>
      </c>
      <c r="G84" t="s">
        <v>213</v>
      </c>
      <c r="H84">
        <v>-3</v>
      </c>
      <c r="I84">
        <v>1</v>
      </c>
      <c r="J84" t="s">
        <v>213</v>
      </c>
      <c r="K84">
        <v>17</v>
      </c>
      <c r="L84">
        <v>1</v>
      </c>
      <c r="M84" t="s">
        <v>342</v>
      </c>
      <c r="N84">
        <v>8</v>
      </c>
      <c r="O84">
        <v>1</v>
      </c>
      <c r="P84" t="s">
        <v>213</v>
      </c>
      <c r="Q84">
        <v>-6</v>
      </c>
      <c r="R84">
        <v>1</v>
      </c>
      <c r="S84" t="s">
        <v>339</v>
      </c>
      <c r="T84">
        <v>8</v>
      </c>
      <c r="U84">
        <v>1</v>
      </c>
      <c r="V84" t="s">
        <v>213</v>
      </c>
      <c r="W84">
        <v>-7</v>
      </c>
      <c r="X84">
        <v>1</v>
      </c>
      <c r="Y84" t="s">
        <v>340</v>
      </c>
      <c r="Z84">
        <v>-9</v>
      </c>
      <c r="AA84">
        <v>1</v>
      </c>
      <c r="AB84" t="s">
        <v>340</v>
      </c>
      <c r="AC84">
        <v>-13</v>
      </c>
      <c r="AD84">
        <v>1</v>
      </c>
      <c r="AE84" t="s">
        <v>186</v>
      </c>
      <c r="AF84">
        <v>5</v>
      </c>
      <c r="AG84">
        <v>1</v>
      </c>
      <c r="AH84" t="s">
        <v>338</v>
      </c>
      <c r="AI84">
        <v>-12</v>
      </c>
      <c r="AJ84">
        <v>1</v>
      </c>
      <c r="AM84">
        <v>1</v>
      </c>
      <c r="AN84" t="s">
        <v>347</v>
      </c>
      <c r="AO84">
        <v>19</v>
      </c>
      <c r="AP84">
        <v>1</v>
      </c>
      <c r="AQ84" t="s">
        <v>186</v>
      </c>
      <c r="AR84">
        <v>-5</v>
      </c>
      <c r="AS84">
        <v>1</v>
      </c>
      <c r="AT84" t="s">
        <v>339</v>
      </c>
      <c r="AU84">
        <v>18</v>
      </c>
      <c r="AV84">
        <v>1</v>
      </c>
      <c r="AW84" t="s">
        <v>339</v>
      </c>
      <c r="AX84">
        <v>-11</v>
      </c>
      <c r="AY84">
        <v>1</v>
      </c>
      <c r="BB84">
        <v>1</v>
      </c>
    </row>
    <row r="85" spans="1:54" x14ac:dyDescent="0.25">
      <c r="A85" t="s">
        <v>213</v>
      </c>
      <c r="B85">
        <v>-13</v>
      </c>
      <c r="C85">
        <v>2</v>
      </c>
      <c r="D85" t="s">
        <v>213</v>
      </c>
      <c r="E85">
        <v>0</v>
      </c>
      <c r="F85">
        <v>2</v>
      </c>
      <c r="G85" t="s">
        <v>15</v>
      </c>
      <c r="H85">
        <v>-3</v>
      </c>
      <c r="I85">
        <v>2</v>
      </c>
      <c r="J85" t="s">
        <v>15</v>
      </c>
      <c r="K85">
        <v>17</v>
      </c>
      <c r="L85">
        <v>2</v>
      </c>
      <c r="M85" t="s">
        <v>339</v>
      </c>
      <c r="N85">
        <v>8</v>
      </c>
      <c r="O85">
        <v>2</v>
      </c>
      <c r="P85" t="s">
        <v>15</v>
      </c>
      <c r="Q85">
        <v>-6</v>
      </c>
      <c r="R85">
        <v>2</v>
      </c>
      <c r="S85" t="s">
        <v>15</v>
      </c>
      <c r="T85">
        <v>8</v>
      </c>
      <c r="U85">
        <v>2</v>
      </c>
      <c r="V85" t="s">
        <v>350</v>
      </c>
      <c r="W85">
        <v>-7</v>
      </c>
      <c r="X85">
        <v>2</v>
      </c>
      <c r="Y85" t="s">
        <v>341</v>
      </c>
      <c r="Z85">
        <v>-9</v>
      </c>
      <c r="AA85">
        <v>2</v>
      </c>
      <c r="AB85" t="s">
        <v>341</v>
      </c>
      <c r="AC85">
        <v>-13</v>
      </c>
      <c r="AD85">
        <v>2</v>
      </c>
      <c r="AE85" t="s">
        <v>58</v>
      </c>
      <c r="AF85">
        <v>5</v>
      </c>
      <c r="AG85">
        <v>2</v>
      </c>
      <c r="AH85" t="s">
        <v>58</v>
      </c>
      <c r="AI85">
        <v>-12</v>
      </c>
      <c r="AJ85">
        <v>2</v>
      </c>
      <c r="AM85">
        <v>2</v>
      </c>
      <c r="AN85" t="s">
        <v>339</v>
      </c>
      <c r="AO85">
        <v>19</v>
      </c>
      <c r="AP85">
        <v>2</v>
      </c>
      <c r="AQ85" t="s">
        <v>339</v>
      </c>
      <c r="AR85">
        <v>-5</v>
      </c>
      <c r="AS85">
        <v>2</v>
      </c>
      <c r="AT85" t="s">
        <v>192</v>
      </c>
      <c r="AU85">
        <v>18</v>
      </c>
      <c r="AV85">
        <v>2</v>
      </c>
      <c r="AW85" t="s">
        <v>192</v>
      </c>
      <c r="AX85">
        <v>-11</v>
      </c>
      <c r="AY85">
        <v>2</v>
      </c>
      <c r="BB85">
        <v>2</v>
      </c>
    </row>
    <row r="86" spans="1:54" x14ac:dyDescent="0.25">
      <c r="A86" t="s">
        <v>343</v>
      </c>
      <c r="B86">
        <v>-13</v>
      </c>
      <c r="C86">
        <v>3</v>
      </c>
      <c r="D86" t="s">
        <v>343</v>
      </c>
      <c r="E86">
        <v>0</v>
      </c>
      <c r="F86">
        <v>3</v>
      </c>
      <c r="G86" t="s">
        <v>343</v>
      </c>
      <c r="H86">
        <v>-3</v>
      </c>
      <c r="I86">
        <v>3</v>
      </c>
      <c r="J86" t="s">
        <v>343</v>
      </c>
      <c r="K86">
        <v>17</v>
      </c>
      <c r="L86">
        <v>3</v>
      </c>
      <c r="M86" t="s">
        <v>343</v>
      </c>
      <c r="N86">
        <v>8</v>
      </c>
      <c r="O86">
        <v>3</v>
      </c>
      <c r="P86" t="s">
        <v>343</v>
      </c>
      <c r="Q86">
        <v>-6</v>
      </c>
      <c r="R86">
        <v>3</v>
      </c>
      <c r="S86" t="s">
        <v>343</v>
      </c>
      <c r="T86">
        <v>8</v>
      </c>
      <c r="U86">
        <v>3</v>
      </c>
      <c r="V86" t="s">
        <v>192</v>
      </c>
      <c r="W86">
        <v>-7</v>
      </c>
      <c r="X86">
        <v>3</v>
      </c>
      <c r="Y86" t="s">
        <v>192</v>
      </c>
      <c r="Z86">
        <v>-9</v>
      </c>
      <c r="AA86">
        <v>3</v>
      </c>
      <c r="AB86" t="s">
        <v>97</v>
      </c>
      <c r="AC86">
        <v>-13</v>
      </c>
      <c r="AD86">
        <v>3</v>
      </c>
      <c r="AE86" t="s">
        <v>97</v>
      </c>
      <c r="AF86">
        <v>5</v>
      </c>
      <c r="AG86">
        <v>3</v>
      </c>
      <c r="AH86" t="s">
        <v>97</v>
      </c>
      <c r="AI86">
        <v>-12</v>
      </c>
      <c r="AJ86">
        <v>3</v>
      </c>
      <c r="AM86">
        <v>3</v>
      </c>
      <c r="AN86" t="s">
        <v>343</v>
      </c>
      <c r="AO86">
        <v>19</v>
      </c>
      <c r="AP86">
        <v>3</v>
      </c>
      <c r="AQ86" t="s">
        <v>343</v>
      </c>
      <c r="AR86">
        <v>-5</v>
      </c>
      <c r="AS86">
        <v>3</v>
      </c>
      <c r="AT86" t="s">
        <v>348</v>
      </c>
      <c r="AU86">
        <v>18</v>
      </c>
      <c r="AV86">
        <v>3</v>
      </c>
      <c r="AW86" t="s">
        <v>181</v>
      </c>
      <c r="AX86">
        <v>-11</v>
      </c>
      <c r="AY86">
        <v>3</v>
      </c>
      <c r="BB86">
        <v>3</v>
      </c>
    </row>
    <row r="87" spans="1:54" x14ac:dyDescent="0.25">
      <c r="A87" t="s">
        <v>344</v>
      </c>
      <c r="B87">
        <v>-13</v>
      </c>
      <c r="C87">
        <v>4</v>
      </c>
      <c r="D87" t="s">
        <v>344</v>
      </c>
      <c r="E87">
        <v>0</v>
      </c>
      <c r="F87">
        <v>4</v>
      </c>
      <c r="G87" t="s">
        <v>344</v>
      </c>
      <c r="H87">
        <v>-3</v>
      </c>
      <c r="I87">
        <v>4</v>
      </c>
      <c r="J87" t="s">
        <v>344</v>
      </c>
      <c r="K87">
        <v>17</v>
      </c>
      <c r="L87">
        <v>4</v>
      </c>
      <c r="M87" t="s">
        <v>344</v>
      </c>
      <c r="N87">
        <v>8</v>
      </c>
      <c r="O87">
        <v>4</v>
      </c>
      <c r="P87" t="s">
        <v>344</v>
      </c>
      <c r="Q87">
        <v>-6</v>
      </c>
      <c r="R87">
        <v>4</v>
      </c>
      <c r="S87" t="s">
        <v>344</v>
      </c>
      <c r="T87">
        <v>8</v>
      </c>
      <c r="U87">
        <v>4</v>
      </c>
      <c r="V87" t="s">
        <v>348</v>
      </c>
      <c r="W87">
        <v>-7</v>
      </c>
      <c r="X87">
        <v>4</v>
      </c>
      <c r="Y87" t="s">
        <v>348</v>
      </c>
      <c r="Z87">
        <v>-9</v>
      </c>
      <c r="AA87">
        <v>4</v>
      </c>
      <c r="AB87" t="s">
        <v>15</v>
      </c>
      <c r="AC87">
        <v>-13</v>
      </c>
      <c r="AD87">
        <v>4</v>
      </c>
      <c r="AE87" t="s">
        <v>348</v>
      </c>
      <c r="AF87">
        <v>5</v>
      </c>
      <c r="AG87">
        <v>4</v>
      </c>
      <c r="AH87" t="s">
        <v>348</v>
      </c>
      <c r="AI87">
        <v>-12</v>
      </c>
      <c r="AJ87">
        <v>4</v>
      </c>
      <c r="AM87">
        <v>4</v>
      </c>
      <c r="AN87" t="s">
        <v>348</v>
      </c>
      <c r="AO87">
        <v>19</v>
      </c>
      <c r="AP87">
        <v>4</v>
      </c>
      <c r="AQ87" t="s">
        <v>348</v>
      </c>
      <c r="AR87">
        <v>-5</v>
      </c>
      <c r="AS87">
        <v>4</v>
      </c>
      <c r="AT87" t="s">
        <v>346</v>
      </c>
      <c r="AU87">
        <v>18</v>
      </c>
      <c r="AV87">
        <v>4</v>
      </c>
      <c r="AW87" t="s">
        <v>348</v>
      </c>
      <c r="AX87">
        <v>-11</v>
      </c>
      <c r="AY87">
        <v>4</v>
      </c>
      <c r="BB87">
        <v>4</v>
      </c>
    </row>
    <row r="88" spans="1:54" x14ac:dyDescent="0.25">
      <c r="A88" t="s">
        <v>345</v>
      </c>
      <c r="B88">
        <v>0</v>
      </c>
      <c r="C88">
        <v>1</v>
      </c>
      <c r="D88" t="s">
        <v>345</v>
      </c>
      <c r="E88">
        <v>3</v>
      </c>
      <c r="F88">
        <v>1</v>
      </c>
      <c r="G88" t="s">
        <v>345</v>
      </c>
      <c r="H88">
        <v>11</v>
      </c>
      <c r="I88">
        <v>1</v>
      </c>
      <c r="J88" t="s">
        <v>345</v>
      </c>
      <c r="K88">
        <v>24</v>
      </c>
      <c r="L88">
        <v>1</v>
      </c>
      <c r="M88" t="s">
        <v>345</v>
      </c>
      <c r="N88">
        <v>0</v>
      </c>
      <c r="O88">
        <v>1</v>
      </c>
      <c r="P88" t="s">
        <v>345</v>
      </c>
      <c r="Q88">
        <v>-25</v>
      </c>
      <c r="R88">
        <v>1</v>
      </c>
      <c r="S88" t="s">
        <v>342</v>
      </c>
      <c r="T88">
        <v>0</v>
      </c>
      <c r="U88">
        <v>1</v>
      </c>
      <c r="V88" t="s">
        <v>345</v>
      </c>
      <c r="W88">
        <v>1</v>
      </c>
      <c r="X88">
        <v>1</v>
      </c>
      <c r="Y88" t="s">
        <v>214</v>
      </c>
      <c r="Z88">
        <v>-5</v>
      </c>
      <c r="AA88">
        <v>1</v>
      </c>
      <c r="AB88" t="s">
        <v>339</v>
      </c>
      <c r="AC88">
        <v>-3</v>
      </c>
      <c r="AD88">
        <v>1</v>
      </c>
      <c r="AE88" t="s">
        <v>347</v>
      </c>
      <c r="AF88">
        <v>14</v>
      </c>
      <c r="AG88">
        <v>1</v>
      </c>
      <c r="AH88" t="s">
        <v>351</v>
      </c>
      <c r="AI88">
        <v>-18</v>
      </c>
      <c r="AJ88">
        <v>1</v>
      </c>
      <c r="AM88">
        <v>1</v>
      </c>
      <c r="AN88" t="s">
        <v>342</v>
      </c>
      <c r="AO88">
        <v>-10</v>
      </c>
      <c r="AP88">
        <v>1</v>
      </c>
      <c r="AQ88" t="s">
        <v>342</v>
      </c>
      <c r="AR88">
        <v>-4</v>
      </c>
      <c r="AS88">
        <v>1</v>
      </c>
      <c r="AT88" t="s">
        <v>342</v>
      </c>
      <c r="AU88">
        <v>2</v>
      </c>
      <c r="AV88">
        <v>1</v>
      </c>
      <c r="AW88" t="s">
        <v>342</v>
      </c>
      <c r="AX88">
        <v>-13</v>
      </c>
      <c r="AY88">
        <v>1</v>
      </c>
      <c r="BB88">
        <v>1</v>
      </c>
    </row>
    <row r="89" spans="1:54" x14ac:dyDescent="0.25">
      <c r="A89" t="s">
        <v>97</v>
      </c>
      <c r="B89">
        <v>0</v>
      </c>
      <c r="C89">
        <v>2</v>
      </c>
      <c r="D89" t="s">
        <v>97</v>
      </c>
      <c r="E89">
        <v>3</v>
      </c>
      <c r="F89">
        <v>2</v>
      </c>
      <c r="G89" t="s">
        <v>97</v>
      </c>
      <c r="H89">
        <v>11</v>
      </c>
      <c r="I89">
        <v>2</v>
      </c>
      <c r="J89" t="s">
        <v>97</v>
      </c>
      <c r="K89">
        <v>24</v>
      </c>
      <c r="L89">
        <v>2</v>
      </c>
      <c r="M89" t="s">
        <v>58</v>
      </c>
      <c r="N89">
        <v>0</v>
      </c>
      <c r="O89">
        <v>2</v>
      </c>
      <c r="P89" t="s">
        <v>347</v>
      </c>
      <c r="Q89">
        <v>-25</v>
      </c>
      <c r="R89">
        <v>2</v>
      </c>
      <c r="S89" t="s">
        <v>97</v>
      </c>
      <c r="T89">
        <v>0</v>
      </c>
      <c r="U89">
        <v>2</v>
      </c>
      <c r="V89" t="s">
        <v>338</v>
      </c>
      <c r="W89">
        <v>1</v>
      </c>
      <c r="X89">
        <v>2</v>
      </c>
      <c r="Y89" t="s">
        <v>339</v>
      </c>
      <c r="Z89">
        <v>-5</v>
      </c>
      <c r="AA89">
        <v>2</v>
      </c>
      <c r="AB89" t="s">
        <v>338</v>
      </c>
      <c r="AC89">
        <v>-3</v>
      </c>
      <c r="AD89">
        <v>2</v>
      </c>
      <c r="AE89" t="s">
        <v>338</v>
      </c>
      <c r="AF89">
        <v>14</v>
      </c>
      <c r="AG89">
        <v>2</v>
      </c>
      <c r="AH89" t="s">
        <v>213</v>
      </c>
      <c r="AI89">
        <v>-18</v>
      </c>
      <c r="AJ89">
        <v>2</v>
      </c>
      <c r="AM89">
        <v>2</v>
      </c>
      <c r="AN89" t="s">
        <v>338</v>
      </c>
      <c r="AO89">
        <v>-10</v>
      </c>
      <c r="AP89">
        <v>2</v>
      </c>
      <c r="AQ89" t="s">
        <v>338</v>
      </c>
      <c r="AR89">
        <v>-4</v>
      </c>
      <c r="AS89">
        <v>2</v>
      </c>
      <c r="AT89" t="s">
        <v>186</v>
      </c>
      <c r="AU89">
        <v>2</v>
      </c>
      <c r="AV89">
        <v>2</v>
      </c>
      <c r="AW89" t="s">
        <v>340</v>
      </c>
      <c r="AX89">
        <v>-13</v>
      </c>
      <c r="AY89">
        <v>2</v>
      </c>
      <c r="BB89">
        <v>2</v>
      </c>
    </row>
    <row r="90" spans="1:54" x14ac:dyDescent="0.25">
      <c r="A90" t="s">
        <v>15</v>
      </c>
      <c r="B90">
        <v>0</v>
      </c>
      <c r="C90">
        <v>3</v>
      </c>
      <c r="D90" t="s">
        <v>181</v>
      </c>
      <c r="E90">
        <v>3</v>
      </c>
      <c r="F90">
        <v>3</v>
      </c>
      <c r="G90" t="s">
        <v>181</v>
      </c>
      <c r="H90">
        <v>11</v>
      </c>
      <c r="I90">
        <v>3</v>
      </c>
      <c r="J90" t="s">
        <v>181</v>
      </c>
      <c r="K90">
        <v>24</v>
      </c>
      <c r="L90">
        <v>3</v>
      </c>
      <c r="M90" t="s">
        <v>97</v>
      </c>
      <c r="N90">
        <v>0</v>
      </c>
      <c r="O90">
        <v>3</v>
      </c>
      <c r="P90" t="s">
        <v>97</v>
      </c>
      <c r="Q90">
        <v>-25</v>
      </c>
      <c r="R90">
        <v>3</v>
      </c>
      <c r="S90" t="s">
        <v>349</v>
      </c>
      <c r="T90">
        <v>0</v>
      </c>
      <c r="U90">
        <v>3</v>
      </c>
      <c r="V90" t="s">
        <v>181</v>
      </c>
      <c r="W90">
        <v>1</v>
      </c>
      <c r="X90">
        <v>3</v>
      </c>
      <c r="Y90" t="s">
        <v>97</v>
      </c>
      <c r="Z90">
        <v>-5</v>
      </c>
      <c r="AA90">
        <v>3</v>
      </c>
      <c r="AB90" t="s">
        <v>61</v>
      </c>
      <c r="AC90">
        <v>-3</v>
      </c>
      <c r="AD90">
        <v>3</v>
      </c>
      <c r="AE90" t="s">
        <v>181</v>
      </c>
      <c r="AF90">
        <v>14</v>
      </c>
      <c r="AG90">
        <v>3</v>
      </c>
      <c r="AH90" t="s">
        <v>15</v>
      </c>
      <c r="AI90">
        <v>-18</v>
      </c>
      <c r="AJ90">
        <v>3</v>
      </c>
      <c r="AM90">
        <v>3</v>
      </c>
      <c r="AN90" t="s">
        <v>97</v>
      </c>
      <c r="AO90">
        <v>-10</v>
      </c>
      <c r="AP90">
        <v>3</v>
      </c>
      <c r="AQ90" t="s">
        <v>181</v>
      </c>
      <c r="AR90">
        <v>-4</v>
      </c>
      <c r="AS90">
        <v>3</v>
      </c>
      <c r="AT90" t="s">
        <v>343</v>
      </c>
      <c r="AU90">
        <v>2</v>
      </c>
      <c r="AV90">
        <v>3</v>
      </c>
      <c r="AW90" t="s">
        <v>343</v>
      </c>
      <c r="AX90">
        <v>-13</v>
      </c>
      <c r="AY90">
        <v>3</v>
      </c>
      <c r="BB90">
        <v>3</v>
      </c>
    </row>
    <row r="91" spans="1:54" x14ac:dyDescent="0.25">
      <c r="A91" t="s">
        <v>346</v>
      </c>
      <c r="B91">
        <v>0</v>
      </c>
      <c r="C91">
        <v>4</v>
      </c>
      <c r="D91" t="s">
        <v>346</v>
      </c>
      <c r="E91">
        <v>3</v>
      </c>
      <c r="F91">
        <v>4</v>
      </c>
      <c r="G91" t="s">
        <v>346</v>
      </c>
      <c r="H91">
        <v>11</v>
      </c>
      <c r="I91">
        <v>4</v>
      </c>
      <c r="J91" t="s">
        <v>346</v>
      </c>
      <c r="K91">
        <v>24</v>
      </c>
      <c r="L91">
        <v>4</v>
      </c>
      <c r="M91" t="s">
        <v>346</v>
      </c>
      <c r="N91">
        <v>0</v>
      </c>
      <c r="O91">
        <v>4</v>
      </c>
      <c r="P91" t="s">
        <v>346</v>
      </c>
      <c r="Q91">
        <v>-25</v>
      </c>
      <c r="R91">
        <v>4</v>
      </c>
      <c r="S91" t="s">
        <v>346</v>
      </c>
      <c r="T91">
        <v>0</v>
      </c>
      <c r="U91">
        <v>4</v>
      </c>
      <c r="V91" t="s">
        <v>346</v>
      </c>
      <c r="W91">
        <v>1</v>
      </c>
      <c r="X91">
        <v>4</v>
      </c>
      <c r="Y91" t="s">
        <v>85</v>
      </c>
      <c r="Z91">
        <v>-5</v>
      </c>
      <c r="AA91">
        <v>4</v>
      </c>
      <c r="AB91" t="s">
        <v>85</v>
      </c>
      <c r="AC91">
        <v>-3</v>
      </c>
      <c r="AD91">
        <v>4</v>
      </c>
      <c r="AE91" t="s">
        <v>85</v>
      </c>
      <c r="AF91">
        <v>14</v>
      </c>
      <c r="AG91">
        <v>4</v>
      </c>
      <c r="AH91" t="s">
        <v>85</v>
      </c>
      <c r="AI91">
        <v>-18</v>
      </c>
      <c r="AJ91">
        <v>4</v>
      </c>
      <c r="AM91">
        <v>4</v>
      </c>
      <c r="AN91" t="s">
        <v>69</v>
      </c>
      <c r="AO91">
        <v>-10</v>
      </c>
      <c r="AP91">
        <v>4</v>
      </c>
      <c r="AQ91" t="s">
        <v>69</v>
      </c>
      <c r="AR91">
        <v>-4</v>
      </c>
      <c r="AS91">
        <v>4</v>
      </c>
      <c r="AT91" t="s">
        <v>69</v>
      </c>
      <c r="AU91">
        <v>2</v>
      </c>
      <c r="AV91">
        <v>4</v>
      </c>
      <c r="AW91" t="s">
        <v>69</v>
      </c>
      <c r="AX91">
        <v>-13</v>
      </c>
      <c r="AY91">
        <v>4</v>
      </c>
      <c r="BB91">
        <v>4</v>
      </c>
    </row>
  </sheetData>
  <dataValidations count="1">
    <dataValidation type="list" allowBlank="1" showInputMessage="1" showErrorMessage="1" sqref="A23:A29 A2:A11" xr:uid="{00000000-0002-0000-0E00-000000000000}">
      <formula1>players1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91"/>
  <sheetViews>
    <sheetView workbookViewId="0">
      <selection activeCell="W30" sqref="W30"/>
    </sheetView>
  </sheetViews>
  <sheetFormatPr defaultColWidth="9.140625"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3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  <c r="AF1" s="3" t="s">
        <v>169</v>
      </c>
    </row>
    <row r="2" spans="1:33" x14ac:dyDescent="0.25">
      <c r="A2" s="1" t="s">
        <v>6</v>
      </c>
      <c r="B2" s="1" t="s">
        <v>7</v>
      </c>
      <c r="C2" s="1" t="str">
        <f>A2&amp;" "&amp;B2</f>
        <v>Warwick Armour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>
        <v>-6</v>
      </c>
      <c r="L2" s="7">
        <v>2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8">
        <f>SUM(D2:U2)</f>
        <v>-4</v>
      </c>
      <c r="W2" s="8">
        <f t="shared" ref="W2:W29" si="0">SUM(X2:Z2)</f>
        <v>2</v>
      </c>
      <c r="X2" s="8">
        <f t="shared" ref="X2:X29" si="1">COUNTIF(D2:U2,"&gt;0")</f>
        <v>1</v>
      </c>
      <c r="Y2" s="8">
        <f t="shared" ref="Y2:Y29" si="2">COUNTIF(D2:U2,0)</f>
        <v>0</v>
      </c>
      <c r="Z2" s="8">
        <f t="shared" ref="Z2:Z29" si="3">COUNTIF(D2:U2,"&lt;0")</f>
        <v>1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2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2</v>
      </c>
      <c r="AG2" t="str">
        <f>IF(W2=AF2," ","No")</f>
        <v xml:space="preserve"> </v>
      </c>
    </row>
    <row r="3" spans="1:33" x14ac:dyDescent="0.25">
      <c r="A3" s="1" t="s">
        <v>317</v>
      </c>
      <c r="B3" s="1" t="s">
        <v>316</v>
      </c>
      <c r="C3" s="1" t="str">
        <f t="shared" ref="C3:C30" si="4">A3&amp;" "&amp;B3</f>
        <v>Lionel Bates</v>
      </c>
      <c r="D3" s="7" t="s">
        <v>9</v>
      </c>
      <c r="E3" s="7">
        <v>-8</v>
      </c>
      <c r="F3" s="7" t="s">
        <v>9</v>
      </c>
      <c r="G3" s="7">
        <v>-12</v>
      </c>
      <c r="H3" s="7">
        <v>-5</v>
      </c>
      <c r="I3" s="7">
        <v>-1</v>
      </c>
      <c r="J3" s="7">
        <v>-1</v>
      </c>
      <c r="K3" s="7">
        <v>-7</v>
      </c>
      <c r="L3" s="7">
        <v>-1</v>
      </c>
      <c r="M3" s="7">
        <v>3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8">
        <v>-15</v>
      </c>
      <c r="W3" s="8">
        <f t="shared" si="0"/>
        <v>8</v>
      </c>
      <c r="X3" s="8">
        <f t="shared" si="1"/>
        <v>1</v>
      </c>
      <c r="Y3" s="8">
        <f t="shared" si="2"/>
        <v>0</v>
      </c>
      <c r="Z3" s="8">
        <f t="shared" si="3"/>
        <v>7</v>
      </c>
      <c r="AB3">
        <f t="shared" ref="AB3:AB29" si="5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8</v>
      </c>
      <c r="AC3">
        <f t="shared" ref="AC3:AC29" si="6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29" si="7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29" si="8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29" si="9">SUM(AB3:AE3)</f>
        <v>8</v>
      </c>
      <c r="AG3" t="str">
        <f t="shared" ref="AG3:AG29" si="10">IF(W3=AF3," ","No")</f>
        <v xml:space="preserve"> </v>
      </c>
    </row>
    <row r="4" spans="1:33" x14ac:dyDescent="0.25">
      <c r="A4" s="1" t="s">
        <v>10</v>
      </c>
      <c r="B4" s="1" t="s">
        <v>11</v>
      </c>
      <c r="C4" s="1" t="str">
        <f t="shared" si="4"/>
        <v>Garry Benveniste</v>
      </c>
      <c r="D4" s="7" t="s">
        <v>9</v>
      </c>
      <c r="E4" s="7">
        <v>20</v>
      </c>
      <c r="F4" s="7">
        <v>11</v>
      </c>
      <c r="G4" s="7">
        <v>-1</v>
      </c>
      <c r="H4" s="7">
        <v>8</v>
      </c>
      <c r="I4" s="7">
        <v>-6</v>
      </c>
      <c r="J4" s="7" t="s">
        <v>9</v>
      </c>
      <c r="K4" s="7">
        <v>-5</v>
      </c>
      <c r="L4" s="7">
        <v>30</v>
      </c>
      <c r="M4" s="7">
        <v>5</v>
      </c>
      <c r="N4" s="7" t="s">
        <v>9</v>
      </c>
      <c r="O4" s="7">
        <v>4</v>
      </c>
      <c r="P4" s="7">
        <v>16</v>
      </c>
      <c r="Q4" s="7">
        <v>-11</v>
      </c>
      <c r="R4" s="7">
        <v>-1</v>
      </c>
      <c r="S4" s="7">
        <v>-4</v>
      </c>
      <c r="T4" s="7">
        <v>10</v>
      </c>
      <c r="U4" s="7">
        <v>1</v>
      </c>
      <c r="V4" s="8">
        <v>-13</v>
      </c>
      <c r="W4" s="8">
        <f t="shared" si="0"/>
        <v>15</v>
      </c>
      <c r="X4" s="8">
        <f t="shared" si="1"/>
        <v>9</v>
      </c>
      <c r="Y4" s="8">
        <f t="shared" si="2"/>
        <v>0</v>
      </c>
      <c r="Z4" s="8">
        <f t="shared" si="3"/>
        <v>6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15</v>
      </c>
      <c r="AF4">
        <f t="shared" si="9"/>
        <v>15</v>
      </c>
      <c r="AG4" t="str">
        <f t="shared" si="10"/>
        <v xml:space="preserve"> </v>
      </c>
    </row>
    <row r="5" spans="1:33" x14ac:dyDescent="0.25">
      <c r="A5" s="1" t="s">
        <v>13</v>
      </c>
      <c r="B5" s="1" t="s">
        <v>14</v>
      </c>
      <c r="C5" s="1" t="str">
        <f t="shared" si="4"/>
        <v>Don Blesing</v>
      </c>
      <c r="D5" s="7" t="s">
        <v>9</v>
      </c>
      <c r="E5" s="7">
        <v>20</v>
      </c>
      <c r="F5" s="7">
        <v>11</v>
      </c>
      <c r="G5" s="7">
        <v>-1</v>
      </c>
      <c r="H5" s="7">
        <v>8</v>
      </c>
      <c r="I5" s="7">
        <v>-6</v>
      </c>
      <c r="J5" s="7">
        <v>-11</v>
      </c>
      <c r="K5" s="7">
        <v>-5</v>
      </c>
      <c r="L5" s="7">
        <v>30</v>
      </c>
      <c r="M5" s="7">
        <v>5</v>
      </c>
      <c r="N5" s="7" t="s">
        <v>9</v>
      </c>
      <c r="O5" s="7">
        <v>4</v>
      </c>
      <c r="P5" s="7">
        <v>16</v>
      </c>
      <c r="Q5" s="7">
        <v>-11</v>
      </c>
      <c r="R5" s="7" t="s">
        <v>9</v>
      </c>
      <c r="S5" s="7">
        <v>-4</v>
      </c>
      <c r="T5" s="7">
        <v>10</v>
      </c>
      <c r="U5" s="7" t="s">
        <v>9</v>
      </c>
      <c r="V5" s="8">
        <v>33</v>
      </c>
      <c r="W5" s="8">
        <f t="shared" si="0"/>
        <v>14</v>
      </c>
      <c r="X5" s="8">
        <f t="shared" si="1"/>
        <v>8</v>
      </c>
      <c r="Y5" s="8">
        <f t="shared" si="2"/>
        <v>0</v>
      </c>
      <c r="Z5" s="8">
        <f t="shared" si="3"/>
        <v>6</v>
      </c>
      <c r="AB5">
        <f t="shared" si="5"/>
        <v>0</v>
      </c>
      <c r="AC5">
        <f t="shared" si="6"/>
        <v>4</v>
      </c>
      <c r="AD5">
        <f t="shared" si="7"/>
        <v>10</v>
      </c>
      <c r="AE5">
        <f t="shared" si="8"/>
        <v>0</v>
      </c>
      <c r="AF5">
        <f t="shared" si="9"/>
        <v>14</v>
      </c>
      <c r="AG5" t="str">
        <f t="shared" si="10"/>
        <v xml:space="preserve"> </v>
      </c>
    </row>
    <row r="6" spans="1:33" x14ac:dyDescent="0.25">
      <c r="A6" s="1" t="s">
        <v>142</v>
      </c>
      <c r="B6" s="1" t="s">
        <v>143</v>
      </c>
      <c r="C6" s="1" t="str">
        <f t="shared" si="4"/>
        <v>Gary Cooper</v>
      </c>
      <c r="D6" s="7" t="s">
        <v>9</v>
      </c>
      <c r="E6" s="7" t="s">
        <v>9</v>
      </c>
      <c r="F6" s="7">
        <v>34</v>
      </c>
      <c r="G6" s="7" t="s">
        <v>9</v>
      </c>
      <c r="H6" s="7">
        <v>11</v>
      </c>
      <c r="I6" s="7">
        <v>-1</v>
      </c>
      <c r="J6" s="7" t="s">
        <v>9</v>
      </c>
      <c r="K6" s="7">
        <v>-6</v>
      </c>
      <c r="L6" s="7">
        <v>2</v>
      </c>
      <c r="M6" s="7">
        <v>0</v>
      </c>
      <c r="N6" s="7" t="s">
        <v>9</v>
      </c>
      <c r="O6" s="7">
        <v>-7</v>
      </c>
      <c r="P6" s="7">
        <v>6</v>
      </c>
      <c r="Q6" s="7" t="s">
        <v>9</v>
      </c>
      <c r="R6" s="7">
        <v>-3</v>
      </c>
      <c r="S6" s="7">
        <v>-4</v>
      </c>
      <c r="T6" s="7">
        <v>10</v>
      </c>
      <c r="U6" s="7">
        <v>1</v>
      </c>
      <c r="V6" s="8">
        <v>45</v>
      </c>
      <c r="W6" s="8">
        <f t="shared" si="0"/>
        <v>12</v>
      </c>
      <c r="X6" s="8">
        <f t="shared" si="1"/>
        <v>6</v>
      </c>
      <c r="Y6" s="8">
        <f t="shared" si="2"/>
        <v>1</v>
      </c>
      <c r="Z6" s="8">
        <f t="shared" si="3"/>
        <v>5</v>
      </c>
      <c r="AB6">
        <f t="shared" si="5"/>
        <v>0</v>
      </c>
      <c r="AC6">
        <f t="shared" si="6"/>
        <v>0</v>
      </c>
      <c r="AD6">
        <f t="shared" si="7"/>
        <v>5</v>
      </c>
      <c r="AE6">
        <f t="shared" si="8"/>
        <v>7</v>
      </c>
      <c r="AF6">
        <f t="shared" si="9"/>
        <v>12</v>
      </c>
      <c r="AG6" t="str">
        <f t="shared" si="10"/>
        <v xml:space="preserve"> </v>
      </c>
    </row>
    <row r="7" spans="1:33" x14ac:dyDescent="0.25">
      <c r="A7" s="1" t="s">
        <v>107</v>
      </c>
      <c r="B7" s="1" t="s">
        <v>36</v>
      </c>
      <c r="C7" s="1" t="str">
        <f t="shared" si="4"/>
        <v>Jeff Davis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>
        <v>6</v>
      </c>
      <c r="Q7" s="7">
        <v>2</v>
      </c>
      <c r="R7" s="7">
        <v>-3</v>
      </c>
      <c r="S7" s="7">
        <v>1</v>
      </c>
      <c r="T7" s="7">
        <v>-2</v>
      </c>
      <c r="U7" s="7">
        <v>5</v>
      </c>
      <c r="V7" s="8">
        <v>-46</v>
      </c>
      <c r="W7" s="8">
        <f t="shared" si="0"/>
        <v>6</v>
      </c>
      <c r="X7" s="8">
        <f t="shared" si="1"/>
        <v>4</v>
      </c>
      <c r="Y7" s="8">
        <f t="shared" si="2"/>
        <v>0</v>
      </c>
      <c r="Z7" s="8">
        <f t="shared" si="3"/>
        <v>2</v>
      </c>
      <c r="AB7">
        <f t="shared" si="5"/>
        <v>0</v>
      </c>
      <c r="AC7">
        <f t="shared" si="6"/>
        <v>0</v>
      </c>
      <c r="AD7">
        <f t="shared" si="7"/>
        <v>1</v>
      </c>
      <c r="AE7">
        <f t="shared" si="8"/>
        <v>5</v>
      </c>
      <c r="AF7">
        <f t="shared" si="9"/>
        <v>6</v>
      </c>
      <c r="AG7" t="str">
        <f t="shared" si="10"/>
        <v xml:space="preserve"> </v>
      </c>
    </row>
    <row r="8" spans="1:33" x14ac:dyDescent="0.25">
      <c r="A8" s="1" t="s">
        <v>38</v>
      </c>
      <c r="B8" s="1" t="s">
        <v>39</v>
      </c>
      <c r="C8" s="1" t="str">
        <f t="shared" si="4"/>
        <v>Ross DeLaine</v>
      </c>
      <c r="D8" s="7" t="s">
        <v>9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>
        <v>-5</v>
      </c>
      <c r="L8" s="7" t="s">
        <v>9</v>
      </c>
      <c r="M8" s="7">
        <v>-11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 t="s">
        <v>9</v>
      </c>
      <c r="V8" s="8">
        <v>4</v>
      </c>
      <c r="W8" s="8">
        <f t="shared" si="0"/>
        <v>2</v>
      </c>
      <c r="X8" s="8">
        <f t="shared" si="1"/>
        <v>0</v>
      </c>
      <c r="Y8" s="8">
        <f t="shared" si="2"/>
        <v>0</v>
      </c>
      <c r="Z8" s="8">
        <f t="shared" si="3"/>
        <v>2</v>
      </c>
      <c r="AB8">
        <f t="shared" si="5"/>
        <v>0</v>
      </c>
      <c r="AC8">
        <f t="shared" si="6"/>
        <v>2</v>
      </c>
      <c r="AD8">
        <f t="shared" si="7"/>
        <v>0</v>
      </c>
      <c r="AE8">
        <f t="shared" si="8"/>
        <v>0</v>
      </c>
      <c r="AF8">
        <f t="shared" si="9"/>
        <v>2</v>
      </c>
      <c r="AG8" t="str">
        <f t="shared" si="10"/>
        <v xml:space="preserve"> </v>
      </c>
    </row>
    <row r="9" spans="1:33" x14ac:dyDescent="0.25">
      <c r="A9" s="1" t="s">
        <v>13</v>
      </c>
      <c r="B9" s="1" t="s">
        <v>133</v>
      </c>
      <c r="C9" s="1" t="str">
        <f t="shared" si="4"/>
        <v>Don Germein</v>
      </c>
      <c r="D9" s="7" t="s">
        <v>9</v>
      </c>
      <c r="E9" s="7" t="s">
        <v>9</v>
      </c>
      <c r="F9" s="7" t="s">
        <v>9</v>
      </c>
      <c r="G9" s="7">
        <v>-12</v>
      </c>
      <c r="H9" s="7">
        <v>-5</v>
      </c>
      <c r="I9" s="7">
        <v>-1</v>
      </c>
      <c r="J9" s="7">
        <v>-2</v>
      </c>
      <c r="K9" s="7">
        <v>-6</v>
      </c>
      <c r="L9" s="7">
        <v>2</v>
      </c>
      <c r="M9" s="7">
        <v>0</v>
      </c>
      <c r="N9" s="7" t="s">
        <v>9</v>
      </c>
      <c r="O9" s="7">
        <v>-7</v>
      </c>
      <c r="P9" s="7">
        <v>16</v>
      </c>
      <c r="Q9" s="7">
        <v>-11</v>
      </c>
      <c r="R9" s="7">
        <v>-11</v>
      </c>
      <c r="S9" s="7">
        <v>18</v>
      </c>
      <c r="T9" s="7">
        <v>3</v>
      </c>
      <c r="U9" s="7">
        <v>6</v>
      </c>
      <c r="V9" s="8">
        <v>3</v>
      </c>
      <c r="W9" s="8">
        <f t="shared" si="0"/>
        <v>14</v>
      </c>
      <c r="X9" s="8">
        <f t="shared" si="1"/>
        <v>5</v>
      </c>
      <c r="Y9" s="8">
        <f t="shared" si="2"/>
        <v>1</v>
      </c>
      <c r="Z9" s="8">
        <f t="shared" si="3"/>
        <v>8</v>
      </c>
      <c r="AB9">
        <f t="shared" si="5"/>
        <v>0</v>
      </c>
      <c r="AC9">
        <f t="shared" si="6"/>
        <v>0</v>
      </c>
      <c r="AD9">
        <f t="shared" si="7"/>
        <v>13</v>
      </c>
      <c r="AE9">
        <f t="shared" si="8"/>
        <v>1</v>
      </c>
      <c r="AF9">
        <f t="shared" si="9"/>
        <v>14</v>
      </c>
      <c r="AG9" t="str">
        <f t="shared" si="10"/>
        <v xml:space="preserve"> </v>
      </c>
    </row>
    <row r="10" spans="1:33" x14ac:dyDescent="0.25">
      <c r="A10" s="1" t="s">
        <v>56</v>
      </c>
      <c r="B10" s="1" t="s">
        <v>57</v>
      </c>
      <c r="C10" s="1" t="str">
        <f t="shared" si="4"/>
        <v>Tony Guastella</v>
      </c>
      <c r="D10" s="7" t="s">
        <v>9</v>
      </c>
      <c r="E10" s="7">
        <v>-8</v>
      </c>
      <c r="F10" s="7">
        <v>34</v>
      </c>
      <c r="G10" s="7">
        <v>-9</v>
      </c>
      <c r="H10" s="7">
        <v>4</v>
      </c>
      <c r="I10" s="7">
        <v>-1</v>
      </c>
      <c r="J10" s="7">
        <v>-27</v>
      </c>
      <c r="K10" s="7" t="s">
        <v>9</v>
      </c>
      <c r="L10" s="7">
        <v>2</v>
      </c>
      <c r="M10" s="7" t="s">
        <v>9</v>
      </c>
      <c r="N10" s="7" t="s">
        <v>9</v>
      </c>
      <c r="O10" s="7">
        <v>-7</v>
      </c>
      <c r="P10" s="7">
        <v>6</v>
      </c>
      <c r="Q10" s="7">
        <v>2</v>
      </c>
      <c r="R10" s="7">
        <v>-3</v>
      </c>
      <c r="S10" s="7">
        <v>1</v>
      </c>
      <c r="T10" s="7">
        <v>-2</v>
      </c>
      <c r="U10" s="7" t="s">
        <v>9</v>
      </c>
      <c r="V10" s="8">
        <v>-4</v>
      </c>
      <c r="W10" s="8">
        <f t="shared" si="0"/>
        <v>13</v>
      </c>
      <c r="X10" s="8">
        <f t="shared" si="1"/>
        <v>6</v>
      </c>
      <c r="Y10" s="8">
        <f t="shared" si="2"/>
        <v>0</v>
      </c>
      <c r="Z10" s="8">
        <f t="shared" si="3"/>
        <v>7</v>
      </c>
      <c r="AB10">
        <f t="shared" si="5"/>
        <v>9</v>
      </c>
      <c r="AC10">
        <f t="shared" si="6"/>
        <v>3</v>
      </c>
      <c r="AD10">
        <f t="shared" si="7"/>
        <v>1</v>
      </c>
      <c r="AE10">
        <f t="shared" si="8"/>
        <v>0</v>
      </c>
      <c r="AF10">
        <f t="shared" si="9"/>
        <v>13</v>
      </c>
      <c r="AG10" t="str">
        <f t="shared" si="10"/>
        <v xml:space="preserve"> </v>
      </c>
    </row>
    <row r="11" spans="1:33" x14ac:dyDescent="0.25">
      <c r="A11" s="1" t="s">
        <v>59</v>
      </c>
      <c r="B11" s="1" t="s">
        <v>60</v>
      </c>
      <c r="C11" s="1" t="str">
        <f t="shared" si="4"/>
        <v>Des Haarsma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30</v>
      </c>
      <c r="M11" s="7">
        <v>5</v>
      </c>
      <c r="N11" s="7" t="s">
        <v>9</v>
      </c>
      <c r="O11" s="7" t="s">
        <v>9</v>
      </c>
      <c r="P11" s="7" t="s">
        <v>9</v>
      </c>
      <c r="Q11" s="7">
        <v>11</v>
      </c>
      <c r="R11" s="7">
        <v>-1</v>
      </c>
      <c r="S11" s="7">
        <v>-2</v>
      </c>
      <c r="T11" s="7" t="s">
        <v>9</v>
      </c>
      <c r="U11" s="7">
        <v>1</v>
      </c>
      <c r="V11" s="8">
        <v>10</v>
      </c>
      <c r="W11" s="8">
        <f t="shared" si="0"/>
        <v>6</v>
      </c>
      <c r="X11" s="8">
        <f t="shared" si="1"/>
        <v>4</v>
      </c>
      <c r="Y11" s="8">
        <f t="shared" si="2"/>
        <v>0</v>
      </c>
      <c r="Z11" s="8">
        <f t="shared" si="3"/>
        <v>2</v>
      </c>
      <c r="AB11">
        <f t="shared" si="5"/>
        <v>2</v>
      </c>
      <c r="AC11">
        <f t="shared" si="6"/>
        <v>4</v>
      </c>
      <c r="AD11">
        <f t="shared" si="7"/>
        <v>0</v>
      </c>
      <c r="AE11">
        <f t="shared" si="8"/>
        <v>0</v>
      </c>
      <c r="AF11">
        <f t="shared" si="9"/>
        <v>6</v>
      </c>
      <c r="AG11" t="str">
        <f t="shared" si="10"/>
        <v xml:space="preserve"> </v>
      </c>
    </row>
    <row r="12" spans="1:33" x14ac:dyDescent="0.25">
      <c r="A12" s="1" t="s">
        <v>157</v>
      </c>
      <c r="B12" s="1" t="s">
        <v>155</v>
      </c>
      <c r="C12" s="1" t="str">
        <f t="shared" si="4"/>
        <v>Grant Hammond</v>
      </c>
      <c r="D12" s="7" t="s">
        <v>9</v>
      </c>
      <c r="E12" s="7">
        <v>6</v>
      </c>
      <c r="F12" s="7">
        <v>6</v>
      </c>
      <c r="G12" s="7">
        <v>-13</v>
      </c>
      <c r="H12" s="7">
        <v>4</v>
      </c>
      <c r="I12" s="7">
        <v>-9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>
        <v>-2</v>
      </c>
      <c r="S12" s="7">
        <v>-2</v>
      </c>
      <c r="T12" s="7">
        <v>2</v>
      </c>
      <c r="U12" s="7">
        <v>5</v>
      </c>
      <c r="V12" s="8">
        <v>-30</v>
      </c>
      <c r="W12" s="8">
        <f t="shared" si="0"/>
        <v>9</v>
      </c>
      <c r="X12" s="8">
        <f t="shared" si="1"/>
        <v>5</v>
      </c>
      <c r="Y12" s="8">
        <f t="shared" si="2"/>
        <v>0</v>
      </c>
      <c r="Z12" s="8">
        <f t="shared" si="3"/>
        <v>4</v>
      </c>
      <c r="AB12">
        <f t="shared" si="5"/>
        <v>0</v>
      </c>
      <c r="AC12">
        <f t="shared" si="6"/>
        <v>2</v>
      </c>
      <c r="AD12">
        <f t="shared" si="7"/>
        <v>4</v>
      </c>
      <c r="AE12">
        <f t="shared" si="8"/>
        <v>3</v>
      </c>
      <c r="AF12">
        <f t="shared" si="9"/>
        <v>9</v>
      </c>
      <c r="AG12" t="str">
        <f t="shared" si="10"/>
        <v xml:space="preserve"> </v>
      </c>
    </row>
    <row r="13" spans="1:33" x14ac:dyDescent="0.25">
      <c r="A13" s="1" t="s">
        <v>46</v>
      </c>
      <c r="B13" s="1" t="s">
        <v>62</v>
      </c>
      <c r="C13" s="1" t="str">
        <f t="shared" si="4"/>
        <v>Steve Hicks</v>
      </c>
      <c r="D13" s="7" t="s">
        <v>9</v>
      </c>
      <c r="E13" s="7">
        <v>-8</v>
      </c>
      <c r="F13" s="7" t="s">
        <v>9</v>
      </c>
      <c r="G13" s="7" t="s">
        <v>9</v>
      </c>
      <c r="H13" s="7" t="s">
        <v>9</v>
      </c>
      <c r="I13" s="7">
        <v>-9</v>
      </c>
      <c r="J13" s="7" t="s">
        <v>9</v>
      </c>
      <c r="K13" s="7" t="s">
        <v>9</v>
      </c>
      <c r="L13" s="7" t="s">
        <v>9</v>
      </c>
      <c r="M13" s="7">
        <v>0</v>
      </c>
      <c r="N13" s="7" t="s">
        <v>9</v>
      </c>
      <c r="O13" s="7">
        <v>-7</v>
      </c>
      <c r="P13" s="7">
        <v>6</v>
      </c>
      <c r="Q13" s="7">
        <v>2</v>
      </c>
      <c r="R13" s="7">
        <v>-3</v>
      </c>
      <c r="S13" s="7">
        <v>1</v>
      </c>
      <c r="T13" s="7" t="s">
        <v>9</v>
      </c>
      <c r="U13" s="7">
        <v>5</v>
      </c>
      <c r="V13" s="8">
        <v>-30</v>
      </c>
      <c r="W13" s="8">
        <f t="shared" si="0"/>
        <v>9</v>
      </c>
      <c r="X13" s="8">
        <f t="shared" si="1"/>
        <v>4</v>
      </c>
      <c r="Y13" s="8">
        <f t="shared" si="2"/>
        <v>1</v>
      </c>
      <c r="Z13" s="8">
        <f t="shared" si="3"/>
        <v>4</v>
      </c>
      <c r="AB13">
        <f t="shared" si="5"/>
        <v>1</v>
      </c>
      <c r="AC13">
        <f t="shared" si="6"/>
        <v>6</v>
      </c>
      <c r="AD13">
        <f t="shared" si="7"/>
        <v>2</v>
      </c>
      <c r="AE13">
        <f t="shared" si="8"/>
        <v>0</v>
      </c>
      <c r="AF13">
        <f t="shared" si="9"/>
        <v>9</v>
      </c>
      <c r="AG13" t="str">
        <f t="shared" si="10"/>
        <v xml:space="preserve"> </v>
      </c>
    </row>
    <row r="14" spans="1:33" x14ac:dyDescent="0.25">
      <c r="A14" s="1" t="s">
        <v>228</v>
      </c>
      <c r="B14" s="1" t="s">
        <v>224</v>
      </c>
      <c r="C14" s="1" t="str">
        <f t="shared" si="4"/>
        <v>Mal Hodge</v>
      </c>
      <c r="D14" s="7" t="s">
        <v>9</v>
      </c>
      <c r="E14" s="7">
        <v>6</v>
      </c>
      <c r="F14" s="7">
        <v>6</v>
      </c>
      <c r="G14" s="7">
        <v>-13</v>
      </c>
      <c r="H14" s="7">
        <v>4</v>
      </c>
      <c r="I14" s="7">
        <v>-9</v>
      </c>
      <c r="J14" s="7" t="s">
        <v>9</v>
      </c>
      <c r="K14" s="7">
        <v>-5</v>
      </c>
      <c r="L14" s="7">
        <v>10</v>
      </c>
      <c r="M14" s="7">
        <v>-11</v>
      </c>
      <c r="N14" s="7" t="s">
        <v>9</v>
      </c>
      <c r="O14" s="7">
        <v>-7</v>
      </c>
      <c r="P14" s="7">
        <v>17</v>
      </c>
      <c r="Q14" s="7">
        <v>-4</v>
      </c>
      <c r="R14" s="7">
        <v>-11</v>
      </c>
      <c r="S14" s="7">
        <v>18</v>
      </c>
      <c r="T14" s="7">
        <v>3</v>
      </c>
      <c r="U14" s="7">
        <v>6</v>
      </c>
      <c r="V14" s="8">
        <v>43</v>
      </c>
      <c r="W14" s="8">
        <f t="shared" si="0"/>
        <v>15</v>
      </c>
      <c r="X14" s="8">
        <f t="shared" si="1"/>
        <v>8</v>
      </c>
      <c r="Y14" s="8">
        <f t="shared" si="2"/>
        <v>0</v>
      </c>
      <c r="Z14" s="8">
        <f t="shared" si="3"/>
        <v>7</v>
      </c>
      <c r="AB14">
        <f t="shared" si="5"/>
        <v>6</v>
      </c>
      <c r="AC14">
        <f t="shared" si="6"/>
        <v>5</v>
      </c>
      <c r="AD14">
        <f t="shared" si="7"/>
        <v>4</v>
      </c>
      <c r="AE14">
        <f t="shared" si="8"/>
        <v>0</v>
      </c>
      <c r="AF14">
        <f t="shared" si="9"/>
        <v>15</v>
      </c>
      <c r="AG14" t="str">
        <f t="shared" si="10"/>
        <v xml:space="preserve"> </v>
      </c>
    </row>
    <row r="15" spans="1:33" x14ac:dyDescent="0.25">
      <c r="A15" s="1" t="s">
        <v>320</v>
      </c>
      <c r="B15" s="1" t="s">
        <v>321</v>
      </c>
      <c r="C15" s="1" t="str">
        <f t="shared" si="4"/>
        <v>Richard Hooper</v>
      </c>
      <c r="D15" s="7" t="s">
        <v>9</v>
      </c>
      <c r="E15" s="7" t="s">
        <v>9</v>
      </c>
      <c r="F15" s="7">
        <v>-5</v>
      </c>
      <c r="G15" s="7">
        <v>-9</v>
      </c>
      <c r="H15" s="7">
        <v>4</v>
      </c>
      <c r="I15" s="7" t="s">
        <v>9</v>
      </c>
      <c r="J15" s="7">
        <v>-27</v>
      </c>
      <c r="K15" s="7">
        <v>-5</v>
      </c>
      <c r="L15" s="7">
        <v>10</v>
      </c>
      <c r="M15" s="7">
        <v>-11</v>
      </c>
      <c r="N15" s="7" t="s">
        <v>9</v>
      </c>
      <c r="O15" s="7">
        <v>-7</v>
      </c>
      <c r="P15" s="7">
        <v>17</v>
      </c>
      <c r="Q15" s="7">
        <v>-4</v>
      </c>
      <c r="R15" s="7">
        <v>-2</v>
      </c>
      <c r="S15" s="7">
        <v>-2</v>
      </c>
      <c r="T15" s="7">
        <v>2</v>
      </c>
      <c r="U15" s="7">
        <v>5</v>
      </c>
      <c r="V15" s="8">
        <v>-8</v>
      </c>
      <c r="W15" s="8">
        <f t="shared" si="0"/>
        <v>14</v>
      </c>
      <c r="X15" s="8">
        <f t="shared" si="1"/>
        <v>5</v>
      </c>
      <c r="Y15" s="8">
        <f t="shared" si="2"/>
        <v>0</v>
      </c>
      <c r="Z15" s="8">
        <f t="shared" si="3"/>
        <v>9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14</v>
      </c>
      <c r="AF15">
        <f t="shared" si="9"/>
        <v>14</v>
      </c>
      <c r="AG15" t="str">
        <f t="shared" si="10"/>
        <v xml:space="preserve"> </v>
      </c>
    </row>
    <row r="16" spans="1:33" x14ac:dyDescent="0.25">
      <c r="A16" s="1" t="s">
        <v>71</v>
      </c>
      <c r="B16" s="1" t="s">
        <v>72</v>
      </c>
      <c r="C16" s="1" t="str">
        <f t="shared" si="4"/>
        <v>Toby Keukenmeester</v>
      </c>
      <c r="D16" s="7" t="s">
        <v>9</v>
      </c>
      <c r="E16" s="7">
        <v>-8</v>
      </c>
      <c r="F16" s="7">
        <v>-5</v>
      </c>
      <c r="G16" s="7">
        <v>-9</v>
      </c>
      <c r="H16" s="7" t="s">
        <v>9</v>
      </c>
      <c r="I16" s="7" t="s">
        <v>9</v>
      </c>
      <c r="J16" s="7" t="s">
        <v>9</v>
      </c>
      <c r="K16" s="7">
        <v>-6</v>
      </c>
      <c r="L16" s="7" t="s">
        <v>9</v>
      </c>
      <c r="M16" s="7" t="s">
        <v>9</v>
      </c>
      <c r="N16" s="7" t="s">
        <v>9</v>
      </c>
      <c r="O16" s="7">
        <v>-7</v>
      </c>
      <c r="P16" s="7" t="s">
        <v>9</v>
      </c>
      <c r="Q16" s="7">
        <v>-4</v>
      </c>
      <c r="R16" s="7" t="s">
        <v>9</v>
      </c>
      <c r="S16" s="7" t="s">
        <v>9</v>
      </c>
      <c r="T16" s="7" t="s">
        <v>9</v>
      </c>
      <c r="U16" s="7">
        <v>5</v>
      </c>
      <c r="V16" s="8">
        <v>18</v>
      </c>
      <c r="W16" s="8">
        <f t="shared" si="0"/>
        <v>7</v>
      </c>
      <c r="X16" s="8">
        <f t="shared" si="1"/>
        <v>1</v>
      </c>
      <c r="Y16" s="8">
        <f t="shared" si="2"/>
        <v>0</v>
      </c>
      <c r="Z16" s="8">
        <f t="shared" si="3"/>
        <v>6</v>
      </c>
      <c r="AB16">
        <f t="shared" si="5"/>
        <v>7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7</v>
      </c>
      <c r="AG16" t="str">
        <f t="shared" si="10"/>
        <v xml:space="preserve"> </v>
      </c>
    </row>
    <row r="17" spans="1:33" x14ac:dyDescent="0.25">
      <c r="A17" s="1" t="s">
        <v>325</v>
      </c>
      <c r="B17" s="1" t="s">
        <v>326</v>
      </c>
      <c r="C17" s="1" t="str">
        <f t="shared" si="4"/>
        <v>Kingsley Lawrie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>
        <v>-2</v>
      </c>
      <c r="U17" s="7" t="s">
        <v>9</v>
      </c>
      <c r="V17" s="8">
        <v>63</v>
      </c>
      <c r="W17" s="8">
        <f t="shared" si="0"/>
        <v>1</v>
      </c>
      <c r="X17" s="8">
        <f t="shared" si="1"/>
        <v>0</v>
      </c>
      <c r="Y17" s="8">
        <f t="shared" si="2"/>
        <v>0</v>
      </c>
      <c r="Z17" s="8">
        <f t="shared" si="3"/>
        <v>1</v>
      </c>
      <c r="AB17">
        <f t="shared" si="5"/>
        <v>0</v>
      </c>
      <c r="AC17">
        <f t="shared" si="6"/>
        <v>0</v>
      </c>
      <c r="AD17">
        <f t="shared" si="7"/>
        <v>1</v>
      </c>
      <c r="AE17">
        <f t="shared" si="8"/>
        <v>0</v>
      </c>
      <c r="AF17">
        <f t="shared" si="9"/>
        <v>1</v>
      </c>
      <c r="AG17" t="str">
        <f t="shared" si="10"/>
        <v xml:space="preserve"> </v>
      </c>
    </row>
    <row r="18" spans="1:33" x14ac:dyDescent="0.25">
      <c r="A18" s="1" t="s">
        <v>43</v>
      </c>
      <c r="B18" s="1" t="s">
        <v>327</v>
      </c>
      <c r="C18" s="1" t="str">
        <f t="shared" si="4"/>
        <v>Andrew Mair</v>
      </c>
      <c r="D18" s="7" t="s">
        <v>9</v>
      </c>
      <c r="E18" s="7">
        <v>20</v>
      </c>
      <c r="F18" s="7">
        <v>11</v>
      </c>
      <c r="G18" s="7">
        <v>-1</v>
      </c>
      <c r="H18" s="7">
        <v>8</v>
      </c>
      <c r="I18" s="7">
        <v>-6</v>
      </c>
      <c r="J18" s="7" t="s">
        <v>9</v>
      </c>
      <c r="K18" s="7" t="s">
        <v>9</v>
      </c>
      <c r="L18" s="7">
        <v>10</v>
      </c>
      <c r="M18" s="7" t="s">
        <v>9</v>
      </c>
      <c r="N18" s="7" t="s">
        <v>9</v>
      </c>
      <c r="O18" s="7" t="s">
        <v>9</v>
      </c>
      <c r="P18" s="7">
        <v>2</v>
      </c>
      <c r="Q18" s="7">
        <v>11</v>
      </c>
      <c r="R18" s="7" t="s">
        <v>9</v>
      </c>
      <c r="S18" s="7" t="s">
        <v>9</v>
      </c>
      <c r="T18" s="7" t="s">
        <v>9</v>
      </c>
      <c r="U18" s="7" t="s">
        <v>9</v>
      </c>
      <c r="V18" s="8">
        <v>-4</v>
      </c>
      <c r="W18" s="8">
        <f t="shared" si="0"/>
        <v>8</v>
      </c>
      <c r="X18" s="8">
        <f t="shared" si="1"/>
        <v>6</v>
      </c>
      <c r="Y18" s="8">
        <f t="shared" si="2"/>
        <v>0</v>
      </c>
      <c r="Z18" s="8">
        <f t="shared" si="3"/>
        <v>2</v>
      </c>
      <c r="AB18">
        <f t="shared" si="5"/>
        <v>0</v>
      </c>
      <c r="AC18">
        <f t="shared" si="6"/>
        <v>7</v>
      </c>
      <c r="AD18">
        <f t="shared" si="7"/>
        <v>1</v>
      </c>
      <c r="AE18">
        <f t="shared" si="8"/>
        <v>0</v>
      </c>
      <c r="AF18">
        <f t="shared" si="9"/>
        <v>8</v>
      </c>
      <c r="AG18" t="str">
        <f t="shared" si="10"/>
        <v xml:space="preserve"> </v>
      </c>
    </row>
    <row r="19" spans="1:33" x14ac:dyDescent="0.25">
      <c r="A19" s="1" t="s">
        <v>83</v>
      </c>
      <c r="B19" s="1" t="s">
        <v>84</v>
      </c>
      <c r="C19" s="1" t="str">
        <f t="shared" si="4"/>
        <v>Phil McDonald</v>
      </c>
      <c r="D19" s="7" t="s">
        <v>9</v>
      </c>
      <c r="E19" s="7">
        <v>-8</v>
      </c>
      <c r="F19" s="7">
        <v>-5</v>
      </c>
      <c r="G19" s="7" t="s">
        <v>9</v>
      </c>
      <c r="H19" s="7">
        <v>11</v>
      </c>
      <c r="I19" s="7">
        <v>-9</v>
      </c>
      <c r="J19" s="7">
        <v>-11</v>
      </c>
      <c r="K19" s="7" t="s">
        <v>9</v>
      </c>
      <c r="L19" s="7">
        <v>-1</v>
      </c>
      <c r="M19" s="7" t="s">
        <v>9</v>
      </c>
      <c r="N19" s="7" t="s">
        <v>9</v>
      </c>
      <c r="O19" s="7">
        <v>-7</v>
      </c>
      <c r="P19" s="7">
        <v>17</v>
      </c>
      <c r="Q19" s="7">
        <v>-4</v>
      </c>
      <c r="R19" s="7">
        <v>-2</v>
      </c>
      <c r="S19" s="7">
        <v>-2</v>
      </c>
      <c r="T19" s="7">
        <v>2</v>
      </c>
      <c r="U19" s="7">
        <v>5</v>
      </c>
      <c r="V19" s="8">
        <v>-31</v>
      </c>
      <c r="W19" s="8">
        <f t="shared" si="0"/>
        <v>13</v>
      </c>
      <c r="X19" s="8">
        <f t="shared" si="1"/>
        <v>4</v>
      </c>
      <c r="Y19" s="8">
        <f t="shared" si="2"/>
        <v>0</v>
      </c>
      <c r="Z19" s="8">
        <f t="shared" si="3"/>
        <v>9</v>
      </c>
      <c r="AB19">
        <f t="shared" si="5"/>
        <v>0</v>
      </c>
      <c r="AC19">
        <f t="shared" si="6"/>
        <v>2</v>
      </c>
      <c r="AD19">
        <f t="shared" si="7"/>
        <v>8</v>
      </c>
      <c r="AE19">
        <f t="shared" si="8"/>
        <v>3</v>
      </c>
      <c r="AF19">
        <f t="shared" si="9"/>
        <v>13</v>
      </c>
      <c r="AG19" t="str">
        <f t="shared" si="10"/>
        <v xml:space="preserve"> </v>
      </c>
    </row>
    <row r="20" spans="1:33" x14ac:dyDescent="0.25">
      <c r="A20" s="1" t="s">
        <v>102</v>
      </c>
      <c r="B20" s="1" t="s">
        <v>150</v>
      </c>
      <c r="C20" s="1" t="str">
        <f t="shared" si="4"/>
        <v>Rose McGlashan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>
        <v>-1</v>
      </c>
      <c r="K20" s="7">
        <v>-7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8">
        <v>-14</v>
      </c>
      <c r="W20" s="8">
        <f t="shared" si="0"/>
        <v>2</v>
      </c>
      <c r="X20" s="8">
        <f t="shared" si="1"/>
        <v>0</v>
      </c>
      <c r="Y20" s="8">
        <f t="shared" si="2"/>
        <v>0</v>
      </c>
      <c r="Z20" s="8">
        <f t="shared" si="3"/>
        <v>2</v>
      </c>
      <c r="AB20">
        <f t="shared" si="5"/>
        <v>0</v>
      </c>
      <c r="AC20">
        <f t="shared" si="6"/>
        <v>2</v>
      </c>
      <c r="AD20">
        <f t="shared" si="7"/>
        <v>0</v>
      </c>
      <c r="AE20">
        <f t="shared" si="8"/>
        <v>0</v>
      </c>
      <c r="AF20">
        <f t="shared" si="9"/>
        <v>2</v>
      </c>
      <c r="AG20" t="str">
        <f t="shared" si="10"/>
        <v xml:space="preserve"> </v>
      </c>
    </row>
    <row r="21" spans="1:33" x14ac:dyDescent="0.25">
      <c r="A21" s="1" t="s">
        <v>88</v>
      </c>
      <c r="B21" s="1" t="s">
        <v>89</v>
      </c>
      <c r="C21" s="1" t="str">
        <f t="shared" si="4"/>
        <v>Ian McLaughlin</v>
      </c>
      <c r="D21" s="7" t="s">
        <v>9</v>
      </c>
      <c r="E21" s="7">
        <v>20</v>
      </c>
      <c r="F21" s="7">
        <v>11</v>
      </c>
      <c r="G21" s="7">
        <v>-1</v>
      </c>
      <c r="H21" s="7">
        <v>8</v>
      </c>
      <c r="I21" s="7">
        <v>-6</v>
      </c>
      <c r="J21" s="7">
        <v>-11</v>
      </c>
      <c r="K21" s="7">
        <v>-5</v>
      </c>
      <c r="L21" s="7">
        <v>30</v>
      </c>
      <c r="M21" s="7">
        <v>5</v>
      </c>
      <c r="N21" s="7" t="s">
        <v>9</v>
      </c>
      <c r="O21" s="7">
        <v>4</v>
      </c>
      <c r="P21" s="7">
        <v>16</v>
      </c>
      <c r="Q21" s="7">
        <v>-11</v>
      </c>
      <c r="R21" s="7">
        <v>-1</v>
      </c>
      <c r="S21" s="7">
        <v>-4</v>
      </c>
      <c r="T21" s="7" t="s">
        <v>9</v>
      </c>
      <c r="U21" s="7">
        <v>1</v>
      </c>
      <c r="V21" s="8">
        <v>6</v>
      </c>
      <c r="W21" s="8">
        <f t="shared" si="0"/>
        <v>15</v>
      </c>
      <c r="X21" s="8">
        <f t="shared" si="1"/>
        <v>8</v>
      </c>
      <c r="Y21" s="8">
        <f t="shared" si="2"/>
        <v>0</v>
      </c>
      <c r="Z21" s="8">
        <f t="shared" si="3"/>
        <v>7</v>
      </c>
      <c r="AB21">
        <f t="shared" si="5"/>
        <v>15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15</v>
      </c>
      <c r="AG21" t="str">
        <f t="shared" si="10"/>
        <v xml:space="preserve"> </v>
      </c>
    </row>
    <row r="22" spans="1:33" x14ac:dyDescent="0.25">
      <c r="A22" s="1" t="s">
        <v>91</v>
      </c>
      <c r="B22" s="1" t="s">
        <v>92</v>
      </c>
      <c r="C22" s="1" t="str">
        <f t="shared" si="4"/>
        <v>Rogan Mexted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>
        <v>-1</v>
      </c>
      <c r="J22" s="7">
        <v>-2</v>
      </c>
      <c r="K22" s="7" t="s">
        <v>9</v>
      </c>
      <c r="L22" s="7" t="s">
        <v>9</v>
      </c>
      <c r="M22" s="7">
        <v>0</v>
      </c>
      <c r="N22" s="7" t="s">
        <v>9</v>
      </c>
      <c r="O22" s="7">
        <v>-3</v>
      </c>
      <c r="P22" s="7" t="s">
        <v>9</v>
      </c>
      <c r="Q22" s="7" t="s">
        <v>9</v>
      </c>
      <c r="R22" s="7">
        <v>-2</v>
      </c>
      <c r="S22" s="7" t="s">
        <v>9</v>
      </c>
      <c r="T22" s="7" t="s">
        <v>9</v>
      </c>
      <c r="U22" s="7" t="s">
        <v>9</v>
      </c>
      <c r="V22" s="8">
        <v>-22</v>
      </c>
      <c r="W22" s="8">
        <f t="shared" si="0"/>
        <v>5</v>
      </c>
      <c r="X22" s="8">
        <f t="shared" si="1"/>
        <v>0</v>
      </c>
      <c r="Y22" s="8">
        <f t="shared" si="2"/>
        <v>1</v>
      </c>
      <c r="Z22" s="8">
        <f t="shared" si="3"/>
        <v>4</v>
      </c>
      <c r="AB22">
        <f t="shared" si="5"/>
        <v>5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5</v>
      </c>
      <c r="AG22" t="str">
        <f t="shared" si="10"/>
        <v xml:space="preserve"> </v>
      </c>
    </row>
    <row r="23" spans="1:33" x14ac:dyDescent="0.25">
      <c r="A23" s="1" t="s">
        <v>95</v>
      </c>
      <c r="B23" s="1" t="s">
        <v>96</v>
      </c>
      <c r="C23" s="1" t="str">
        <f t="shared" si="4"/>
        <v>Mick Moffatt</v>
      </c>
      <c r="D23" s="7" t="s">
        <v>9</v>
      </c>
      <c r="E23" s="7">
        <v>6</v>
      </c>
      <c r="F23" s="7">
        <v>6</v>
      </c>
      <c r="G23" s="7">
        <v>-13</v>
      </c>
      <c r="H23" s="7">
        <v>11</v>
      </c>
      <c r="I23" s="7">
        <v>-1</v>
      </c>
      <c r="J23" s="7">
        <v>-2</v>
      </c>
      <c r="K23" s="7">
        <v>-5</v>
      </c>
      <c r="L23" s="7">
        <v>10</v>
      </c>
      <c r="M23" s="7">
        <v>3</v>
      </c>
      <c r="N23" s="7" t="s">
        <v>9</v>
      </c>
      <c r="O23" s="7">
        <v>4</v>
      </c>
      <c r="P23" s="7">
        <v>17</v>
      </c>
      <c r="Q23" s="7">
        <v>2</v>
      </c>
      <c r="R23" s="7">
        <v>-11</v>
      </c>
      <c r="S23" s="7">
        <v>18</v>
      </c>
      <c r="T23" s="7">
        <v>3</v>
      </c>
      <c r="U23" s="7">
        <v>6</v>
      </c>
      <c r="V23" s="8">
        <v>-25</v>
      </c>
      <c r="W23" s="8">
        <f t="shared" si="0"/>
        <v>16</v>
      </c>
      <c r="X23" s="8">
        <f t="shared" si="1"/>
        <v>11</v>
      </c>
      <c r="Y23" s="8">
        <f t="shared" si="2"/>
        <v>0</v>
      </c>
      <c r="Z23" s="8">
        <f t="shared" si="3"/>
        <v>5</v>
      </c>
      <c r="AB23">
        <f t="shared" si="5"/>
        <v>0</v>
      </c>
      <c r="AC23">
        <f t="shared" si="6"/>
        <v>12</v>
      </c>
      <c r="AD23">
        <f t="shared" si="7"/>
        <v>4</v>
      </c>
      <c r="AE23">
        <f t="shared" si="8"/>
        <v>0</v>
      </c>
      <c r="AF23">
        <f t="shared" si="9"/>
        <v>16</v>
      </c>
      <c r="AG23" t="str">
        <f t="shared" si="10"/>
        <v xml:space="preserve"> </v>
      </c>
    </row>
    <row r="24" spans="1:33" x14ac:dyDescent="0.25">
      <c r="A24" s="1" t="s">
        <v>331</v>
      </c>
      <c r="B24" s="1" t="s">
        <v>332</v>
      </c>
      <c r="C24" s="1" t="str">
        <f t="shared" si="4"/>
        <v>David Nunn</v>
      </c>
      <c r="D24" s="7" t="s">
        <v>9</v>
      </c>
      <c r="E24" s="7">
        <v>6</v>
      </c>
      <c r="F24" s="7">
        <v>6</v>
      </c>
      <c r="G24" s="7">
        <v>-13</v>
      </c>
      <c r="H24" s="7">
        <v>11</v>
      </c>
      <c r="I24" s="7" t="s">
        <v>9</v>
      </c>
      <c r="J24" s="7">
        <v>-27</v>
      </c>
      <c r="K24" s="7">
        <v>-5</v>
      </c>
      <c r="L24" s="7" t="s">
        <v>9</v>
      </c>
      <c r="M24" s="7">
        <v>-11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8">
        <v>13</v>
      </c>
      <c r="W24" s="8">
        <f t="shared" si="0"/>
        <v>7</v>
      </c>
      <c r="X24" s="8">
        <f t="shared" si="1"/>
        <v>3</v>
      </c>
      <c r="Y24" s="8">
        <f t="shared" si="2"/>
        <v>0</v>
      </c>
      <c r="Z24" s="8">
        <f t="shared" si="3"/>
        <v>4</v>
      </c>
      <c r="AB24">
        <f t="shared" si="5"/>
        <v>7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7</v>
      </c>
      <c r="AG24" t="str">
        <f t="shared" si="10"/>
        <v xml:space="preserve"> </v>
      </c>
    </row>
    <row r="25" spans="1:33" x14ac:dyDescent="0.25">
      <c r="A25" s="1" t="s">
        <v>46</v>
      </c>
      <c r="B25" s="1" t="s">
        <v>154</v>
      </c>
      <c r="C25" s="1" t="str">
        <f t="shared" si="4"/>
        <v>Steve Prentice</v>
      </c>
      <c r="D25" s="7" t="s">
        <v>9</v>
      </c>
      <c r="E25" s="7">
        <v>-8</v>
      </c>
      <c r="F25" s="7">
        <v>-5</v>
      </c>
      <c r="G25" s="7">
        <v>-9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8">
        <v>2</v>
      </c>
      <c r="W25" s="8">
        <f t="shared" si="0"/>
        <v>3</v>
      </c>
      <c r="X25" s="8">
        <f t="shared" si="1"/>
        <v>0</v>
      </c>
      <c r="Y25" s="8">
        <f t="shared" si="2"/>
        <v>0</v>
      </c>
      <c r="Z25" s="8">
        <f t="shared" si="3"/>
        <v>3</v>
      </c>
      <c r="AB25">
        <f t="shared" si="5"/>
        <v>0</v>
      </c>
      <c r="AC25">
        <f t="shared" si="6"/>
        <v>1</v>
      </c>
      <c r="AD25">
        <f t="shared" si="7"/>
        <v>2</v>
      </c>
      <c r="AE25">
        <f t="shared" si="8"/>
        <v>0</v>
      </c>
      <c r="AF25">
        <f t="shared" si="9"/>
        <v>3</v>
      </c>
      <c r="AG25" t="str">
        <f t="shared" si="10"/>
        <v xml:space="preserve"> </v>
      </c>
    </row>
    <row r="26" spans="1:33" x14ac:dyDescent="0.25">
      <c r="A26" s="1" t="s">
        <v>16</v>
      </c>
      <c r="B26" s="1" t="s">
        <v>334</v>
      </c>
      <c r="C26" s="1" t="str">
        <f t="shared" si="4"/>
        <v>Bob Ramsey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>
        <v>-27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8">
        <v>-22</v>
      </c>
      <c r="W26" s="8">
        <f t="shared" si="0"/>
        <v>1</v>
      </c>
      <c r="X26" s="8">
        <f t="shared" si="1"/>
        <v>0</v>
      </c>
      <c r="Y26" s="8">
        <f t="shared" si="2"/>
        <v>0</v>
      </c>
      <c r="Z26" s="8">
        <f t="shared" si="3"/>
        <v>1</v>
      </c>
      <c r="AB26">
        <f t="shared" si="5"/>
        <v>0</v>
      </c>
      <c r="AC26">
        <f t="shared" si="6"/>
        <v>1</v>
      </c>
      <c r="AD26">
        <f t="shared" si="7"/>
        <v>0</v>
      </c>
      <c r="AE26">
        <f t="shared" si="8"/>
        <v>0</v>
      </c>
      <c r="AF26">
        <f t="shared" si="9"/>
        <v>1</v>
      </c>
      <c r="AG26" t="str">
        <f t="shared" si="10"/>
        <v xml:space="preserve"> </v>
      </c>
    </row>
    <row r="27" spans="1:33" x14ac:dyDescent="0.25">
      <c r="A27" s="1" t="s">
        <v>354</v>
      </c>
      <c r="B27" s="1" t="s">
        <v>355</v>
      </c>
      <c r="C27" s="1" t="str">
        <f t="shared" si="4"/>
        <v>Daryl Rudland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>
        <v>10</v>
      </c>
      <c r="U27" s="7" t="s">
        <v>9</v>
      </c>
      <c r="V27" s="8">
        <v>13</v>
      </c>
      <c r="W27" s="8">
        <f t="shared" si="0"/>
        <v>1</v>
      </c>
      <c r="X27" s="8">
        <f t="shared" si="1"/>
        <v>1</v>
      </c>
      <c r="Y27" s="8">
        <f t="shared" si="2"/>
        <v>0</v>
      </c>
      <c r="Z27" s="8">
        <f t="shared" si="3"/>
        <v>0</v>
      </c>
      <c r="AB27">
        <f t="shared" si="5"/>
        <v>1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1</v>
      </c>
      <c r="AG27" t="str">
        <f t="shared" si="10"/>
        <v xml:space="preserve"> </v>
      </c>
    </row>
    <row r="28" spans="1:33" x14ac:dyDescent="0.25">
      <c r="A28" s="1" t="s">
        <v>137</v>
      </c>
      <c r="B28" s="1" t="s">
        <v>32</v>
      </c>
      <c r="C28" s="1" t="str">
        <f t="shared" si="4"/>
        <v>Bill Scott</v>
      </c>
      <c r="D28" s="7" t="s">
        <v>9</v>
      </c>
      <c r="E28" s="7">
        <v>-8</v>
      </c>
      <c r="F28" s="7">
        <v>34</v>
      </c>
      <c r="G28" s="7">
        <v>-12</v>
      </c>
      <c r="H28" s="7">
        <v>-5</v>
      </c>
      <c r="I28" s="7">
        <v>-1</v>
      </c>
      <c r="J28" s="7">
        <v>-1</v>
      </c>
      <c r="K28" s="7">
        <v>-7</v>
      </c>
      <c r="L28" s="7">
        <v>-1</v>
      </c>
      <c r="M28" s="7">
        <v>3</v>
      </c>
      <c r="N28" s="7" t="s">
        <v>9</v>
      </c>
      <c r="O28" s="7">
        <v>-3</v>
      </c>
      <c r="P28" s="7" t="s">
        <v>9</v>
      </c>
      <c r="Q28" s="7" t="s">
        <v>9</v>
      </c>
      <c r="R28" s="7" t="s">
        <v>9</v>
      </c>
      <c r="S28" s="7" t="s">
        <v>9</v>
      </c>
      <c r="T28" s="7">
        <v>2</v>
      </c>
      <c r="U28" s="7">
        <v>5</v>
      </c>
      <c r="V28" s="8">
        <v>7</v>
      </c>
      <c r="W28" s="8">
        <f t="shared" si="0"/>
        <v>12</v>
      </c>
      <c r="X28" s="8">
        <f t="shared" si="1"/>
        <v>4</v>
      </c>
      <c r="Y28" s="8">
        <f t="shared" si="2"/>
        <v>0</v>
      </c>
      <c r="Z28" s="8">
        <f t="shared" si="3"/>
        <v>8</v>
      </c>
      <c r="AB28">
        <f t="shared" si="5"/>
        <v>2</v>
      </c>
      <c r="AC28">
        <f t="shared" si="6"/>
        <v>8</v>
      </c>
      <c r="AD28">
        <f t="shared" si="7"/>
        <v>2</v>
      </c>
      <c r="AE28">
        <f t="shared" si="8"/>
        <v>0</v>
      </c>
      <c r="AF28">
        <f t="shared" si="9"/>
        <v>12</v>
      </c>
      <c r="AG28" t="str">
        <f t="shared" si="10"/>
        <v xml:space="preserve"> </v>
      </c>
    </row>
    <row r="29" spans="1:33" x14ac:dyDescent="0.25">
      <c r="A29" s="1" t="s">
        <v>20</v>
      </c>
      <c r="B29" s="1" t="s">
        <v>161</v>
      </c>
      <c r="C29" s="1" t="str">
        <f t="shared" si="4"/>
        <v>Brian Wells</v>
      </c>
      <c r="D29" s="7" t="s">
        <v>9</v>
      </c>
      <c r="E29" s="7">
        <v>-8</v>
      </c>
      <c r="F29" s="7">
        <v>34</v>
      </c>
      <c r="G29" s="7">
        <v>-12</v>
      </c>
      <c r="H29" s="7">
        <v>-5</v>
      </c>
      <c r="I29" s="7">
        <v>-1</v>
      </c>
      <c r="J29" s="7">
        <v>-1</v>
      </c>
      <c r="K29" s="7">
        <v>-7</v>
      </c>
      <c r="L29" s="7">
        <v>-1</v>
      </c>
      <c r="M29" s="7">
        <v>3</v>
      </c>
      <c r="N29" s="7" t="s">
        <v>9</v>
      </c>
      <c r="O29" s="7">
        <v>-3</v>
      </c>
      <c r="P29" s="7">
        <v>2</v>
      </c>
      <c r="Q29" s="7">
        <v>11</v>
      </c>
      <c r="R29" s="7">
        <v>-1</v>
      </c>
      <c r="S29" s="7">
        <v>1</v>
      </c>
      <c r="T29" s="7">
        <v>-2</v>
      </c>
      <c r="U29" s="7">
        <v>5</v>
      </c>
      <c r="V29" s="8">
        <v>30</v>
      </c>
      <c r="W29" s="8">
        <f t="shared" si="0"/>
        <v>16</v>
      </c>
      <c r="X29" s="8">
        <f t="shared" si="1"/>
        <v>6</v>
      </c>
      <c r="Y29" s="8">
        <f t="shared" si="2"/>
        <v>0</v>
      </c>
      <c r="Z29" s="8">
        <f t="shared" si="3"/>
        <v>10</v>
      </c>
      <c r="AB29">
        <f t="shared" si="5"/>
        <v>0</v>
      </c>
      <c r="AC29">
        <f t="shared" si="6"/>
        <v>1</v>
      </c>
      <c r="AD29">
        <f t="shared" si="7"/>
        <v>3</v>
      </c>
      <c r="AE29">
        <f t="shared" si="8"/>
        <v>12</v>
      </c>
      <c r="AF29">
        <f t="shared" si="9"/>
        <v>16</v>
      </c>
      <c r="AG29" t="str">
        <f t="shared" si="10"/>
        <v xml:space="preserve"> </v>
      </c>
    </row>
    <row r="30" spans="1:33" x14ac:dyDescent="0.25">
      <c r="A30" s="1" t="s">
        <v>51</v>
      </c>
      <c r="B30" s="1" t="s">
        <v>161</v>
      </c>
      <c r="C30" s="1" t="str">
        <f t="shared" si="4"/>
        <v>John Wells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>
        <v>-3</v>
      </c>
      <c r="P30" s="7">
        <v>2</v>
      </c>
      <c r="Q30" s="7">
        <v>11</v>
      </c>
      <c r="R30" s="7">
        <v>-11</v>
      </c>
      <c r="S30" s="7">
        <v>18</v>
      </c>
      <c r="T30" s="7">
        <v>3</v>
      </c>
      <c r="U30" s="7">
        <v>6</v>
      </c>
      <c r="V30" s="8">
        <v>31</v>
      </c>
      <c r="W30" s="8">
        <f t="shared" ref="W30" si="11">SUM(X30:Z30)</f>
        <v>7</v>
      </c>
      <c r="X30" s="8">
        <f t="shared" ref="X30" si="12">COUNTIF(D30:U30,"&gt;0")</f>
        <v>5</v>
      </c>
      <c r="Y30" s="8">
        <f t="shared" ref="Y30" si="13">COUNTIF(D30:U30,0)</f>
        <v>0</v>
      </c>
      <c r="Z30" s="8">
        <f t="shared" ref="Z30" si="14">COUNTIF(D30:U30,"&lt;0")</f>
        <v>2</v>
      </c>
    </row>
    <row r="32" spans="1:33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5" spans="1:54" x14ac:dyDescent="0.25">
      <c r="A75">
        <v>1</v>
      </c>
      <c r="D75">
        <v>2</v>
      </c>
      <c r="G75">
        <v>3</v>
      </c>
      <c r="J75">
        <v>4</v>
      </c>
      <c r="M75">
        <v>5</v>
      </c>
      <c r="P75">
        <v>6</v>
      </c>
      <c r="S75">
        <v>7</v>
      </c>
      <c r="V75">
        <v>8</v>
      </c>
      <c r="Y75">
        <v>9</v>
      </c>
      <c r="AB75">
        <v>10</v>
      </c>
      <c r="AE75">
        <v>11</v>
      </c>
      <c r="AH75">
        <v>12</v>
      </c>
      <c r="AK75">
        <v>13</v>
      </c>
      <c r="AN75">
        <v>14</v>
      </c>
      <c r="AQ75">
        <v>15</v>
      </c>
      <c r="AT75">
        <v>16</v>
      </c>
      <c r="AW75">
        <v>17</v>
      </c>
      <c r="AZ75">
        <v>18</v>
      </c>
    </row>
    <row r="76" spans="1:54" x14ac:dyDescent="0.25">
      <c r="C76">
        <v>1</v>
      </c>
      <c r="D76" t="s">
        <v>90</v>
      </c>
      <c r="E76">
        <v>20</v>
      </c>
      <c r="F76">
        <v>1</v>
      </c>
      <c r="G76" t="s">
        <v>90</v>
      </c>
      <c r="H76">
        <v>11</v>
      </c>
      <c r="I76">
        <v>1</v>
      </c>
      <c r="J76" t="s">
        <v>90</v>
      </c>
      <c r="K76">
        <v>-1</v>
      </c>
      <c r="L76">
        <v>1</v>
      </c>
      <c r="M76" t="s">
        <v>90</v>
      </c>
      <c r="N76">
        <v>8</v>
      </c>
      <c r="O76">
        <v>1</v>
      </c>
      <c r="P76" t="s">
        <v>90</v>
      </c>
      <c r="Q76">
        <v>-6</v>
      </c>
      <c r="R76">
        <v>1</v>
      </c>
      <c r="S76" t="s">
        <v>90</v>
      </c>
      <c r="T76">
        <v>-11</v>
      </c>
      <c r="U76">
        <v>1</v>
      </c>
      <c r="V76" t="s">
        <v>90</v>
      </c>
      <c r="W76">
        <v>-5</v>
      </c>
      <c r="X76">
        <v>1</v>
      </c>
      <c r="Y76" t="s">
        <v>90</v>
      </c>
      <c r="Z76">
        <v>30</v>
      </c>
      <c r="AA76">
        <v>1</v>
      </c>
      <c r="AB76" t="s">
        <v>90</v>
      </c>
      <c r="AC76">
        <v>5</v>
      </c>
      <c r="AD76">
        <v>1</v>
      </c>
      <c r="AG76">
        <v>1</v>
      </c>
      <c r="AH76" t="s">
        <v>90</v>
      </c>
      <c r="AI76">
        <v>4</v>
      </c>
      <c r="AJ76">
        <v>1</v>
      </c>
      <c r="AK76" t="s">
        <v>90</v>
      </c>
      <c r="AL76">
        <v>16</v>
      </c>
      <c r="AM76">
        <v>1</v>
      </c>
      <c r="AN76" t="s">
        <v>90</v>
      </c>
      <c r="AO76">
        <v>-11</v>
      </c>
      <c r="AP76">
        <v>1</v>
      </c>
      <c r="AQ76" t="s">
        <v>90</v>
      </c>
      <c r="AR76">
        <v>-1</v>
      </c>
      <c r="AS76">
        <v>1</v>
      </c>
      <c r="AT76" t="s">
        <v>90</v>
      </c>
      <c r="AU76">
        <v>-4</v>
      </c>
      <c r="AV76">
        <v>1</v>
      </c>
      <c r="AW76" t="s">
        <v>356</v>
      </c>
      <c r="AX76">
        <v>10</v>
      </c>
      <c r="AY76">
        <v>1</v>
      </c>
      <c r="AZ76" t="s">
        <v>90</v>
      </c>
      <c r="BA76">
        <v>1</v>
      </c>
      <c r="BB76">
        <v>1</v>
      </c>
    </row>
    <row r="77" spans="1:54" x14ac:dyDescent="0.25">
      <c r="C77">
        <v>2</v>
      </c>
      <c r="D77" t="s">
        <v>343</v>
      </c>
      <c r="E77">
        <v>20</v>
      </c>
      <c r="F77">
        <v>2</v>
      </c>
      <c r="G77" t="s">
        <v>343</v>
      </c>
      <c r="H77">
        <v>11</v>
      </c>
      <c r="I77">
        <v>2</v>
      </c>
      <c r="J77" t="s">
        <v>343</v>
      </c>
      <c r="K77">
        <v>-1</v>
      </c>
      <c r="L77">
        <v>2</v>
      </c>
      <c r="M77" t="s">
        <v>343</v>
      </c>
      <c r="N77">
        <v>8</v>
      </c>
      <c r="O77">
        <v>2</v>
      </c>
      <c r="P77" t="s">
        <v>343</v>
      </c>
      <c r="Q77">
        <v>-6</v>
      </c>
      <c r="R77">
        <v>2</v>
      </c>
      <c r="S77">
        <v>0</v>
      </c>
      <c r="T77">
        <v>-11</v>
      </c>
      <c r="U77">
        <v>2</v>
      </c>
      <c r="V77" t="s">
        <v>40</v>
      </c>
      <c r="W77">
        <v>-5</v>
      </c>
      <c r="X77">
        <v>2</v>
      </c>
      <c r="Y77" t="s">
        <v>61</v>
      </c>
      <c r="Z77">
        <v>30</v>
      </c>
      <c r="AA77">
        <v>2</v>
      </c>
      <c r="AB77" t="s">
        <v>61</v>
      </c>
      <c r="AC77">
        <v>5</v>
      </c>
      <c r="AD77">
        <v>2</v>
      </c>
      <c r="AG77">
        <v>2</v>
      </c>
      <c r="AH77" t="s">
        <v>97</v>
      </c>
      <c r="AI77">
        <v>4</v>
      </c>
      <c r="AJ77">
        <v>2</v>
      </c>
      <c r="AK77" t="s">
        <v>15</v>
      </c>
      <c r="AL77">
        <v>16</v>
      </c>
      <c r="AM77">
        <v>2</v>
      </c>
      <c r="AN77" t="s">
        <v>15</v>
      </c>
      <c r="AO77">
        <v>-11</v>
      </c>
      <c r="AP77">
        <v>2</v>
      </c>
      <c r="AQ77" t="s">
        <v>61</v>
      </c>
      <c r="AR77">
        <v>-1</v>
      </c>
      <c r="AS77">
        <v>2</v>
      </c>
      <c r="AT77" t="s">
        <v>15</v>
      </c>
      <c r="AU77">
        <v>-4</v>
      </c>
      <c r="AV77">
        <v>2</v>
      </c>
      <c r="AW77" t="s">
        <v>15</v>
      </c>
      <c r="AX77">
        <v>10</v>
      </c>
      <c r="AY77">
        <v>2</v>
      </c>
      <c r="AZ77" t="s">
        <v>61</v>
      </c>
      <c r="BA77">
        <v>1</v>
      </c>
      <c r="BB77">
        <v>2</v>
      </c>
    </row>
    <row r="78" spans="1:54" x14ac:dyDescent="0.25">
      <c r="C78">
        <v>3</v>
      </c>
      <c r="D78" t="s">
        <v>15</v>
      </c>
      <c r="E78">
        <v>20</v>
      </c>
      <c r="F78">
        <v>3</v>
      </c>
      <c r="G78" t="s">
        <v>15</v>
      </c>
      <c r="H78">
        <v>11</v>
      </c>
      <c r="I78">
        <v>3</v>
      </c>
      <c r="J78" t="s">
        <v>15</v>
      </c>
      <c r="K78">
        <v>-1</v>
      </c>
      <c r="L78">
        <v>3</v>
      </c>
      <c r="M78" t="s">
        <v>15</v>
      </c>
      <c r="N78">
        <v>8</v>
      </c>
      <c r="O78">
        <v>3</v>
      </c>
      <c r="P78" t="s">
        <v>15</v>
      </c>
      <c r="Q78">
        <v>-6</v>
      </c>
      <c r="R78">
        <v>3</v>
      </c>
      <c r="S78" t="s">
        <v>15</v>
      </c>
      <c r="T78">
        <v>-11</v>
      </c>
      <c r="U78">
        <v>3</v>
      </c>
      <c r="V78" t="s">
        <v>15</v>
      </c>
      <c r="W78">
        <v>-5</v>
      </c>
      <c r="X78">
        <v>3</v>
      </c>
      <c r="Y78" t="s">
        <v>15</v>
      </c>
      <c r="Z78">
        <v>30</v>
      </c>
      <c r="AA78">
        <v>3</v>
      </c>
      <c r="AB78" t="s">
        <v>15</v>
      </c>
      <c r="AC78">
        <v>5</v>
      </c>
      <c r="AD78">
        <v>3</v>
      </c>
      <c r="AG78">
        <v>3</v>
      </c>
      <c r="AH78" t="s">
        <v>15</v>
      </c>
      <c r="AI78">
        <v>4</v>
      </c>
      <c r="AJ78">
        <v>3</v>
      </c>
      <c r="AK78" t="s">
        <v>174</v>
      </c>
      <c r="AL78">
        <v>16</v>
      </c>
      <c r="AM78">
        <v>3</v>
      </c>
      <c r="AN78" t="s">
        <v>174</v>
      </c>
      <c r="AO78">
        <v>-11</v>
      </c>
      <c r="AP78">
        <v>3</v>
      </c>
      <c r="AQ78" t="s">
        <v>195</v>
      </c>
      <c r="AR78">
        <v>-1</v>
      </c>
      <c r="AS78">
        <v>3</v>
      </c>
      <c r="AT78" t="s">
        <v>181</v>
      </c>
      <c r="AU78">
        <v>-4</v>
      </c>
      <c r="AV78">
        <v>3</v>
      </c>
      <c r="AW78" t="s">
        <v>181</v>
      </c>
      <c r="AX78">
        <v>10</v>
      </c>
      <c r="AY78">
        <v>3</v>
      </c>
      <c r="AZ78" t="s">
        <v>181</v>
      </c>
      <c r="BA78">
        <v>1</v>
      </c>
      <c r="BB78">
        <v>3</v>
      </c>
    </row>
    <row r="79" spans="1:54" x14ac:dyDescent="0.25">
      <c r="C79">
        <v>4</v>
      </c>
      <c r="D79" t="s">
        <v>12</v>
      </c>
      <c r="E79">
        <v>20</v>
      </c>
      <c r="F79">
        <v>4</v>
      </c>
      <c r="G79" t="s">
        <v>12</v>
      </c>
      <c r="H79">
        <v>11</v>
      </c>
      <c r="I79">
        <v>4</v>
      </c>
      <c r="J79" t="s">
        <v>12</v>
      </c>
      <c r="K79">
        <v>-1</v>
      </c>
      <c r="L79">
        <v>4</v>
      </c>
      <c r="M79" t="s">
        <v>12</v>
      </c>
      <c r="N79">
        <v>8</v>
      </c>
      <c r="O79">
        <v>4</v>
      </c>
      <c r="P79" t="s">
        <v>12</v>
      </c>
      <c r="Q79">
        <v>-6</v>
      </c>
      <c r="R79">
        <v>4</v>
      </c>
      <c r="S79" t="s">
        <v>85</v>
      </c>
      <c r="T79">
        <v>-11</v>
      </c>
      <c r="U79">
        <v>4</v>
      </c>
      <c r="V79" t="s">
        <v>12</v>
      </c>
      <c r="W79">
        <v>-5</v>
      </c>
      <c r="X79">
        <v>4</v>
      </c>
      <c r="Y79" t="s">
        <v>12</v>
      </c>
      <c r="Z79">
        <v>30</v>
      </c>
      <c r="AA79">
        <v>4</v>
      </c>
      <c r="AB79" t="s">
        <v>12</v>
      </c>
      <c r="AC79">
        <v>5</v>
      </c>
      <c r="AD79">
        <v>4</v>
      </c>
      <c r="AG79">
        <v>4</v>
      </c>
      <c r="AH79" t="s">
        <v>12</v>
      </c>
      <c r="AI79">
        <v>4</v>
      </c>
      <c r="AJ79">
        <v>4</v>
      </c>
      <c r="AK79" t="s">
        <v>12</v>
      </c>
      <c r="AL79">
        <v>16</v>
      </c>
      <c r="AM79">
        <v>4</v>
      </c>
      <c r="AN79" t="s">
        <v>12</v>
      </c>
      <c r="AO79">
        <v>-11</v>
      </c>
      <c r="AP79">
        <v>4</v>
      </c>
      <c r="AQ79" t="s">
        <v>12</v>
      </c>
      <c r="AR79">
        <v>-1</v>
      </c>
      <c r="AS79">
        <v>4</v>
      </c>
      <c r="AT79" t="s">
        <v>12</v>
      </c>
      <c r="AU79">
        <v>-4</v>
      </c>
      <c r="AV79">
        <v>4</v>
      </c>
      <c r="AW79" t="s">
        <v>12</v>
      </c>
      <c r="AX79">
        <v>10</v>
      </c>
      <c r="AY79">
        <v>4</v>
      </c>
      <c r="AZ79" t="s">
        <v>12</v>
      </c>
      <c r="BA79">
        <v>1</v>
      </c>
      <c r="BB79">
        <v>4</v>
      </c>
    </row>
    <row r="80" spans="1:54" x14ac:dyDescent="0.25">
      <c r="C80">
        <v>1</v>
      </c>
      <c r="D80" t="s">
        <v>342</v>
      </c>
      <c r="E80">
        <v>6</v>
      </c>
      <c r="F80">
        <v>1</v>
      </c>
      <c r="G80" t="s">
        <v>342</v>
      </c>
      <c r="H80">
        <v>6</v>
      </c>
      <c r="I80">
        <v>1</v>
      </c>
      <c r="J80" t="s">
        <v>342</v>
      </c>
      <c r="K80">
        <v>-13</v>
      </c>
      <c r="L80">
        <v>1</v>
      </c>
      <c r="M80" t="s">
        <v>342</v>
      </c>
      <c r="N80">
        <v>11</v>
      </c>
      <c r="O80">
        <v>1</v>
      </c>
      <c r="P80" t="s">
        <v>93</v>
      </c>
      <c r="Q80">
        <v>-1</v>
      </c>
      <c r="R80">
        <v>1</v>
      </c>
      <c r="S80" t="s">
        <v>93</v>
      </c>
      <c r="T80">
        <v>-2</v>
      </c>
      <c r="U80">
        <v>1</v>
      </c>
      <c r="V80" t="s">
        <v>342</v>
      </c>
      <c r="W80">
        <v>-5</v>
      </c>
      <c r="X80">
        <v>1</v>
      </c>
      <c r="Y80" t="s">
        <v>227</v>
      </c>
      <c r="Z80">
        <v>10</v>
      </c>
      <c r="AA80">
        <v>1</v>
      </c>
      <c r="AB80" t="s">
        <v>342</v>
      </c>
      <c r="AC80">
        <v>-11</v>
      </c>
      <c r="AD80">
        <v>1</v>
      </c>
      <c r="AG80">
        <v>1</v>
      </c>
      <c r="AH80" t="s">
        <v>73</v>
      </c>
      <c r="AI80">
        <v>-7</v>
      </c>
      <c r="AJ80">
        <v>1</v>
      </c>
      <c r="AK80" t="s">
        <v>227</v>
      </c>
      <c r="AL80">
        <v>17</v>
      </c>
      <c r="AM80">
        <v>1</v>
      </c>
      <c r="AN80" t="s">
        <v>73</v>
      </c>
      <c r="AO80">
        <v>-4</v>
      </c>
      <c r="AP80">
        <v>1</v>
      </c>
      <c r="AQ80" t="s">
        <v>93</v>
      </c>
      <c r="AR80">
        <v>-2</v>
      </c>
      <c r="AS80">
        <v>1</v>
      </c>
      <c r="AT80" t="s">
        <v>61</v>
      </c>
      <c r="AU80">
        <v>-2</v>
      </c>
      <c r="AV80">
        <v>1</v>
      </c>
      <c r="AW80" t="s">
        <v>189</v>
      </c>
      <c r="AX80">
        <v>2</v>
      </c>
      <c r="AY80">
        <v>1</v>
      </c>
      <c r="AZ80" t="s">
        <v>73</v>
      </c>
      <c r="BA80">
        <v>5</v>
      </c>
      <c r="BB80">
        <v>1</v>
      </c>
    </row>
    <row r="81" spans="3:54" x14ac:dyDescent="0.25">
      <c r="C81">
        <v>2</v>
      </c>
      <c r="D81" t="s">
        <v>97</v>
      </c>
      <c r="E81">
        <v>6</v>
      </c>
      <c r="F81">
        <v>2</v>
      </c>
      <c r="G81" t="s">
        <v>97</v>
      </c>
      <c r="H81">
        <v>6</v>
      </c>
      <c r="I81">
        <v>2</v>
      </c>
      <c r="J81" t="s">
        <v>97</v>
      </c>
      <c r="K81">
        <v>-13</v>
      </c>
      <c r="L81">
        <v>2</v>
      </c>
      <c r="M81" t="s">
        <v>97</v>
      </c>
      <c r="N81">
        <v>11</v>
      </c>
      <c r="O81">
        <v>2</v>
      </c>
      <c r="P81" t="s">
        <v>58</v>
      </c>
      <c r="Q81">
        <v>-1</v>
      </c>
      <c r="R81">
        <v>2</v>
      </c>
      <c r="S81">
        <v>0</v>
      </c>
      <c r="T81">
        <v>-2</v>
      </c>
      <c r="U81">
        <v>2</v>
      </c>
      <c r="V81" t="s">
        <v>227</v>
      </c>
      <c r="W81">
        <v>-5</v>
      </c>
      <c r="X81">
        <v>2</v>
      </c>
      <c r="Y81" t="s">
        <v>97</v>
      </c>
      <c r="Z81">
        <v>10</v>
      </c>
      <c r="AA81">
        <v>2</v>
      </c>
      <c r="AB81" t="s">
        <v>40</v>
      </c>
      <c r="AC81">
        <v>-11</v>
      </c>
      <c r="AD81">
        <v>2</v>
      </c>
      <c r="AG81">
        <v>2</v>
      </c>
      <c r="AH81" t="s">
        <v>227</v>
      </c>
      <c r="AI81">
        <v>-7</v>
      </c>
      <c r="AJ81">
        <v>2</v>
      </c>
      <c r="AK81" t="s">
        <v>97</v>
      </c>
      <c r="AL81">
        <v>17</v>
      </c>
      <c r="AM81">
        <v>2</v>
      </c>
      <c r="AN81" t="s">
        <v>227</v>
      </c>
      <c r="AO81">
        <v>-4</v>
      </c>
      <c r="AP81">
        <v>2</v>
      </c>
      <c r="AQ81" t="s">
        <v>215</v>
      </c>
      <c r="AR81">
        <v>-2</v>
      </c>
      <c r="AS81">
        <v>2</v>
      </c>
      <c r="AT81" t="s">
        <v>215</v>
      </c>
      <c r="AU81">
        <v>-2</v>
      </c>
      <c r="AV81">
        <v>2</v>
      </c>
      <c r="AW81" t="s">
        <v>85</v>
      </c>
      <c r="AX81">
        <v>2</v>
      </c>
      <c r="AY81">
        <v>2</v>
      </c>
      <c r="AZ81" t="s">
        <v>63</v>
      </c>
      <c r="BA81">
        <v>5</v>
      </c>
      <c r="BB81">
        <v>2</v>
      </c>
    </row>
    <row r="82" spans="3:54" x14ac:dyDescent="0.25">
      <c r="C82">
        <v>3</v>
      </c>
      <c r="D82" t="s">
        <v>227</v>
      </c>
      <c r="E82">
        <v>6</v>
      </c>
      <c r="F82">
        <v>3</v>
      </c>
      <c r="G82" t="s">
        <v>227</v>
      </c>
      <c r="H82">
        <v>6</v>
      </c>
      <c r="I82">
        <v>3</v>
      </c>
      <c r="J82" t="s">
        <v>227</v>
      </c>
      <c r="K82">
        <v>-13</v>
      </c>
      <c r="L82">
        <v>3</v>
      </c>
      <c r="M82" t="s">
        <v>85</v>
      </c>
      <c r="N82">
        <v>11</v>
      </c>
      <c r="O82">
        <v>3</v>
      </c>
      <c r="P82" t="s">
        <v>97</v>
      </c>
      <c r="Q82">
        <v>-1</v>
      </c>
      <c r="R82">
        <v>3</v>
      </c>
      <c r="S82" t="s">
        <v>97</v>
      </c>
      <c r="T82">
        <v>-2</v>
      </c>
      <c r="U82">
        <v>3</v>
      </c>
      <c r="V82" t="s">
        <v>97</v>
      </c>
      <c r="W82">
        <v>-5</v>
      </c>
      <c r="X82">
        <v>3</v>
      </c>
      <c r="Y82" t="s">
        <v>343</v>
      </c>
      <c r="Z82">
        <v>10</v>
      </c>
      <c r="AA82">
        <v>3</v>
      </c>
      <c r="AB82" t="s">
        <v>227</v>
      </c>
      <c r="AC82">
        <v>-11</v>
      </c>
      <c r="AD82">
        <v>3</v>
      </c>
      <c r="AG82">
        <v>3</v>
      </c>
      <c r="AH82" t="s">
        <v>85</v>
      </c>
      <c r="AI82">
        <v>-7</v>
      </c>
      <c r="AJ82">
        <v>3</v>
      </c>
      <c r="AK82" t="s">
        <v>85</v>
      </c>
      <c r="AL82">
        <v>17</v>
      </c>
      <c r="AM82">
        <v>3</v>
      </c>
      <c r="AN82" t="s">
        <v>85</v>
      </c>
      <c r="AO82">
        <v>-4</v>
      </c>
      <c r="AP82">
        <v>3</v>
      </c>
      <c r="AQ82" t="s">
        <v>85</v>
      </c>
      <c r="AR82">
        <v>-2</v>
      </c>
      <c r="AS82">
        <v>3</v>
      </c>
      <c r="AT82" t="s">
        <v>85</v>
      </c>
      <c r="AU82">
        <v>-2</v>
      </c>
      <c r="AV82">
        <v>3</v>
      </c>
      <c r="AW82" t="s">
        <v>215</v>
      </c>
      <c r="AX82">
        <v>2</v>
      </c>
      <c r="AY82">
        <v>3</v>
      </c>
      <c r="AZ82" t="s">
        <v>215</v>
      </c>
      <c r="BA82">
        <v>5</v>
      </c>
      <c r="BB82">
        <v>3</v>
      </c>
    </row>
    <row r="83" spans="3:54" x14ac:dyDescent="0.25">
      <c r="C83">
        <v>4</v>
      </c>
      <c r="D83" t="s">
        <v>215</v>
      </c>
      <c r="E83">
        <v>6</v>
      </c>
      <c r="F83">
        <v>4</v>
      </c>
      <c r="G83" t="s">
        <v>215</v>
      </c>
      <c r="H83">
        <v>6</v>
      </c>
      <c r="I83">
        <v>4</v>
      </c>
      <c r="J83" t="s">
        <v>215</v>
      </c>
      <c r="K83">
        <v>-13</v>
      </c>
      <c r="L83">
        <v>4</v>
      </c>
      <c r="M83" t="s">
        <v>181</v>
      </c>
      <c r="N83">
        <v>11</v>
      </c>
      <c r="O83">
        <v>4</v>
      </c>
      <c r="P83" t="s">
        <v>181</v>
      </c>
      <c r="Q83">
        <v>-1</v>
      </c>
      <c r="R83">
        <v>4</v>
      </c>
      <c r="S83" t="s">
        <v>174</v>
      </c>
      <c r="T83">
        <v>-2</v>
      </c>
      <c r="U83">
        <v>4</v>
      </c>
      <c r="V83" t="s">
        <v>69</v>
      </c>
      <c r="W83">
        <v>-5</v>
      </c>
      <c r="X83">
        <v>4</v>
      </c>
      <c r="Y83" t="s">
        <v>69</v>
      </c>
      <c r="Z83">
        <v>10</v>
      </c>
      <c r="AA83">
        <v>4</v>
      </c>
      <c r="AB83" t="s">
        <v>69</v>
      </c>
      <c r="AC83">
        <v>-11</v>
      </c>
      <c r="AD83">
        <v>4</v>
      </c>
      <c r="AG83">
        <v>4</v>
      </c>
      <c r="AH83" t="s">
        <v>69</v>
      </c>
      <c r="AI83">
        <v>-7</v>
      </c>
      <c r="AJ83">
        <v>4</v>
      </c>
      <c r="AK83" t="s">
        <v>69</v>
      </c>
      <c r="AL83">
        <v>17</v>
      </c>
      <c r="AM83">
        <v>4</v>
      </c>
      <c r="AN83" t="s">
        <v>69</v>
      </c>
      <c r="AO83">
        <v>-4</v>
      </c>
      <c r="AP83">
        <v>4</v>
      </c>
      <c r="AQ83" t="s">
        <v>69</v>
      </c>
      <c r="AR83">
        <v>-2</v>
      </c>
      <c r="AS83">
        <v>4</v>
      </c>
      <c r="AT83" t="s">
        <v>69</v>
      </c>
      <c r="AU83">
        <v>-2</v>
      </c>
      <c r="AV83">
        <v>4</v>
      </c>
      <c r="AW83" t="s">
        <v>69</v>
      </c>
      <c r="AX83">
        <v>2</v>
      </c>
      <c r="AY83">
        <v>4</v>
      </c>
      <c r="AZ83" t="s">
        <v>69</v>
      </c>
      <c r="BA83">
        <v>5</v>
      </c>
      <c r="BB83">
        <v>4</v>
      </c>
    </row>
    <row r="84" spans="3:54" x14ac:dyDescent="0.25">
      <c r="C84">
        <v>1</v>
      </c>
      <c r="D84" t="s">
        <v>73</v>
      </c>
      <c r="E84">
        <v>-8</v>
      </c>
      <c r="F84">
        <v>1</v>
      </c>
      <c r="G84" t="s">
        <v>73</v>
      </c>
      <c r="H84">
        <v>-5</v>
      </c>
      <c r="I84">
        <v>1</v>
      </c>
      <c r="J84" t="s">
        <v>73</v>
      </c>
      <c r="K84">
        <v>-9</v>
      </c>
      <c r="L84">
        <v>1</v>
      </c>
      <c r="M84" t="s">
        <v>58</v>
      </c>
      <c r="N84">
        <v>4</v>
      </c>
      <c r="O84">
        <v>1</v>
      </c>
      <c r="P84" t="s">
        <v>63</v>
      </c>
      <c r="Q84">
        <v>-9</v>
      </c>
      <c r="R84">
        <v>1</v>
      </c>
      <c r="S84" t="s">
        <v>342</v>
      </c>
      <c r="T84">
        <v>-27</v>
      </c>
      <c r="U84">
        <v>1</v>
      </c>
      <c r="V84" t="s">
        <v>73</v>
      </c>
      <c r="W84">
        <v>-6</v>
      </c>
      <c r="X84">
        <v>1</v>
      </c>
      <c r="Y84" t="s">
        <v>58</v>
      </c>
      <c r="Z84">
        <v>2</v>
      </c>
      <c r="AA84">
        <v>1</v>
      </c>
      <c r="AB84" t="s">
        <v>93</v>
      </c>
      <c r="AC84">
        <v>0</v>
      </c>
      <c r="AD84">
        <v>1</v>
      </c>
      <c r="AG84">
        <v>1</v>
      </c>
      <c r="AH84" t="s">
        <v>58</v>
      </c>
      <c r="AI84">
        <v>-7</v>
      </c>
      <c r="AJ84">
        <v>1</v>
      </c>
      <c r="AK84" t="s">
        <v>58</v>
      </c>
      <c r="AL84">
        <v>6</v>
      </c>
      <c r="AM84">
        <v>1</v>
      </c>
      <c r="AN84" t="s">
        <v>58</v>
      </c>
      <c r="AO84">
        <v>2</v>
      </c>
      <c r="AP84">
        <v>1</v>
      </c>
      <c r="AQ84" t="s">
        <v>58</v>
      </c>
      <c r="AR84">
        <v>-3</v>
      </c>
      <c r="AS84">
        <v>1</v>
      </c>
      <c r="AT84" t="s">
        <v>58</v>
      </c>
      <c r="AU84">
        <v>1</v>
      </c>
      <c r="AV84">
        <v>1</v>
      </c>
      <c r="AW84" t="s">
        <v>58</v>
      </c>
      <c r="AX84">
        <v>-2</v>
      </c>
      <c r="AY84">
        <v>1</v>
      </c>
      <c r="AZ84" t="s">
        <v>189</v>
      </c>
      <c r="BA84">
        <v>5</v>
      </c>
      <c r="BB84">
        <v>1</v>
      </c>
    </row>
    <row r="85" spans="3:54" x14ac:dyDescent="0.25">
      <c r="C85">
        <v>2</v>
      </c>
      <c r="D85" t="s">
        <v>58</v>
      </c>
      <c r="E85">
        <v>-8</v>
      </c>
      <c r="F85">
        <v>2</v>
      </c>
      <c r="G85" t="s">
        <v>192</v>
      </c>
      <c r="H85">
        <v>-5</v>
      </c>
      <c r="I85">
        <v>2</v>
      </c>
      <c r="J85" t="s">
        <v>58</v>
      </c>
      <c r="K85">
        <v>-9</v>
      </c>
      <c r="L85">
        <v>2</v>
      </c>
      <c r="M85" t="s">
        <v>227</v>
      </c>
      <c r="N85">
        <v>4</v>
      </c>
      <c r="O85">
        <v>2</v>
      </c>
      <c r="P85" t="s">
        <v>227</v>
      </c>
      <c r="Q85">
        <v>-9</v>
      </c>
      <c r="R85">
        <v>2</v>
      </c>
      <c r="S85" t="s">
        <v>341</v>
      </c>
      <c r="T85">
        <v>-27</v>
      </c>
      <c r="U85">
        <v>2</v>
      </c>
      <c r="V85" t="s">
        <v>8</v>
      </c>
      <c r="W85">
        <v>-6</v>
      </c>
      <c r="X85">
        <v>2</v>
      </c>
      <c r="Y85" t="s">
        <v>8</v>
      </c>
      <c r="Z85">
        <v>2</v>
      </c>
      <c r="AA85">
        <v>2</v>
      </c>
      <c r="AB85" t="s">
        <v>63</v>
      </c>
      <c r="AC85">
        <v>0</v>
      </c>
      <c r="AD85">
        <v>2</v>
      </c>
      <c r="AG85">
        <v>2</v>
      </c>
      <c r="AH85" t="s">
        <v>63</v>
      </c>
      <c r="AI85">
        <v>-7</v>
      </c>
      <c r="AJ85">
        <v>2</v>
      </c>
      <c r="AK85" t="s">
        <v>63</v>
      </c>
      <c r="AL85">
        <v>6</v>
      </c>
      <c r="AM85">
        <v>2</v>
      </c>
      <c r="AN85" t="s">
        <v>97</v>
      </c>
      <c r="AO85">
        <v>2</v>
      </c>
      <c r="AP85">
        <v>2</v>
      </c>
      <c r="AQ85" t="s">
        <v>63</v>
      </c>
      <c r="AR85">
        <v>-3</v>
      </c>
      <c r="AS85">
        <v>2</v>
      </c>
      <c r="AT85" t="s">
        <v>63</v>
      </c>
      <c r="AU85">
        <v>1</v>
      </c>
      <c r="AV85">
        <v>2</v>
      </c>
      <c r="AW85" t="s">
        <v>195</v>
      </c>
      <c r="AX85">
        <v>-2</v>
      </c>
      <c r="AY85">
        <v>2</v>
      </c>
      <c r="AZ85" t="s">
        <v>85</v>
      </c>
      <c r="BA85">
        <v>5</v>
      </c>
      <c r="BB85">
        <v>2</v>
      </c>
    </row>
    <row r="86" spans="3:54" x14ac:dyDescent="0.25">
      <c r="C86">
        <v>3</v>
      </c>
      <c r="D86" t="s">
        <v>192</v>
      </c>
      <c r="E86">
        <v>-8</v>
      </c>
      <c r="F86">
        <v>3</v>
      </c>
      <c r="G86" t="s">
        <v>85</v>
      </c>
      <c r="H86">
        <v>-5</v>
      </c>
      <c r="I86">
        <v>3</v>
      </c>
      <c r="J86" t="s">
        <v>192</v>
      </c>
      <c r="K86">
        <v>-9</v>
      </c>
      <c r="L86">
        <v>3</v>
      </c>
      <c r="M86" t="s">
        <v>215</v>
      </c>
      <c r="N86">
        <v>4</v>
      </c>
      <c r="O86">
        <v>3</v>
      </c>
      <c r="P86" t="s">
        <v>215</v>
      </c>
      <c r="Q86">
        <v>-9</v>
      </c>
      <c r="R86">
        <v>3</v>
      </c>
      <c r="S86" t="s">
        <v>58</v>
      </c>
      <c r="T86">
        <v>-27</v>
      </c>
      <c r="U86">
        <v>3</v>
      </c>
      <c r="V86" t="s">
        <v>174</v>
      </c>
      <c r="W86">
        <v>-6</v>
      </c>
      <c r="X86">
        <v>3</v>
      </c>
      <c r="Y86" t="s">
        <v>174</v>
      </c>
      <c r="Z86">
        <v>2</v>
      </c>
      <c r="AA86">
        <v>3</v>
      </c>
      <c r="AB86" t="s">
        <v>174</v>
      </c>
      <c r="AC86">
        <v>0</v>
      </c>
      <c r="AD86">
        <v>3</v>
      </c>
      <c r="AG86">
        <v>3</v>
      </c>
      <c r="AH86" t="s">
        <v>174</v>
      </c>
      <c r="AI86">
        <v>-7</v>
      </c>
      <c r="AJ86">
        <v>3</v>
      </c>
      <c r="AK86" t="s">
        <v>193</v>
      </c>
      <c r="AL86">
        <v>6</v>
      </c>
      <c r="AM86">
        <v>3</v>
      </c>
      <c r="AN86" t="s">
        <v>63</v>
      </c>
      <c r="AO86">
        <v>2</v>
      </c>
      <c r="AP86">
        <v>3</v>
      </c>
      <c r="AQ86" t="s">
        <v>181</v>
      </c>
      <c r="AR86">
        <v>-3</v>
      </c>
      <c r="AS86">
        <v>3</v>
      </c>
      <c r="AT86" t="s">
        <v>195</v>
      </c>
      <c r="AU86">
        <v>1</v>
      </c>
      <c r="AV86">
        <v>3</v>
      </c>
      <c r="AW86" t="s">
        <v>344</v>
      </c>
      <c r="AX86">
        <v>-2</v>
      </c>
      <c r="AY86">
        <v>3</v>
      </c>
      <c r="AZ86" t="s">
        <v>195</v>
      </c>
      <c r="BA86">
        <v>5</v>
      </c>
      <c r="BB86">
        <v>3</v>
      </c>
    </row>
    <row r="87" spans="3:54" x14ac:dyDescent="0.25">
      <c r="C87">
        <v>4</v>
      </c>
      <c r="D87" t="s">
        <v>85</v>
      </c>
      <c r="E87">
        <v>-8</v>
      </c>
      <c r="F87">
        <v>4</v>
      </c>
      <c r="G87" t="s">
        <v>69</v>
      </c>
      <c r="H87">
        <v>-5</v>
      </c>
      <c r="I87">
        <v>4</v>
      </c>
      <c r="J87" t="s">
        <v>69</v>
      </c>
      <c r="K87">
        <v>-9</v>
      </c>
      <c r="L87">
        <v>4</v>
      </c>
      <c r="M87" t="s">
        <v>69</v>
      </c>
      <c r="N87">
        <v>4</v>
      </c>
      <c r="O87">
        <v>4</v>
      </c>
      <c r="P87" t="s">
        <v>85</v>
      </c>
      <c r="Q87">
        <v>-9</v>
      </c>
      <c r="R87">
        <v>4</v>
      </c>
      <c r="S87" t="s">
        <v>69</v>
      </c>
      <c r="T87">
        <v>-27</v>
      </c>
      <c r="U87">
        <v>4</v>
      </c>
      <c r="V87" t="s">
        <v>181</v>
      </c>
      <c r="W87">
        <v>-6</v>
      </c>
      <c r="X87">
        <v>4</v>
      </c>
      <c r="Y87" t="s">
        <v>181</v>
      </c>
      <c r="Z87">
        <v>2</v>
      </c>
      <c r="AA87">
        <v>4</v>
      </c>
      <c r="AB87" t="s">
        <v>181</v>
      </c>
      <c r="AC87">
        <v>0</v>
      </c>
      <c r="AD87">
        <v>4</v>
      </c>
      <c r="AG87">
        <v>4</v>
      </c>
      <c r="AH87" t="s">
        <v>181</v>
      </c>
      <c r="AI87">
        <v>-7</v>
      </c>
      <c r="AJ87">
        <v>4</v>
      </c>
      <c r="AK87" t="s">
        <v>181</v>
      </c>
      <c r="AL87">
        <v>6</v>
      </c>
      <c r="AM87">
        <v>4</v>
      </c>
      <c r="AN87" t="s">
        <v>193</v>
      </c>
      <c r="AO87">
        <v>2</v>
      </c>
      <c r="AP87">
        <v>4</v>
      </c>
      <c r="AQ87" t="s">
        <v>193</v>
      </c>
      <c r="AR87">
        <v>-3</v>
      </c>
      <c r="AS87">
        <v>4</v>
      </c>
      <c r="AT87" t="s">
        <v>193</v>
      </c>
      <c r="AU87">
        <v>1</v>
      </c>
      <c r="AV87">
        <v>4</v>
      </c>
      <c r="AW87" t="s">
        <v>193</v>
      </c>
      <c r="AX87">
        <v>-2</v>
      </c>
      <c r="AY87">
        <v>4</v>
      </c>
      <c r="AZ87" t="s">
        <v>193</v>
      </c>
      <c r="BA87">
        <v>5</v>
      </c>
      <c r="BB87">
        <v>4</v>
      </c>
    </row>
    <row r="88" spans="3:54" x14ac:dyDescent="0.25">
      <c r="C88">
        <v>1</v>
      </c>
      <c r="D88" t="s">
        <v>345</v>
      </c>
      <c r="E88">
        <v>-8</v>
      </c>
      <c r="F88">
        <v>1</v>
      </c>
      <c r="G88" t="s">
        <v>58</v>
      </c>
      <c r="H88">
        <v>34</v>
      </c>
      <c r="I88">
        <v>1</v>
      </c>
      <c r="J88" t="s">
        <v>345</v>
      </c>
      <c r="K88">
        <v>-12</v>
      </c>
      <c r="L88">
        <v>1</v>
      </c>
      <c r="M88" t="s">
        <v>345</v>
      </c>
      <c r="N88">
        <v>-5</v>
      </c>
      <c r="O88">
        <v>1</v>
      </c>
      <c r="P88" t="s">
        <v>345</v>
      </c>
      <c r="Q88">
        <v>-1</v>
      </c>
      <c r="R88">
        <v>1</v>
      </c>
      <c r="S88" t="s">
        <v>345</v>
      </c>
      <c r="T88">
        <v>-1</v>
      </c>
      <c r="U88">
        <v>1</v>
      </c>
      <c r="V88" t="s">
        <v>345</v>
      </c>
      <c r="W88">
        <v>-7</v>
      </c>
      <c r="X88">
        <v>1</v>
      </c>
      <c r="Y88" t="s">
        <v>345</v>
      </c>
      <c r="Z88">
        <v>-1</v>
      </c>
      <c r="AA88">
        <v>1</v>
      </c>
      <c r="AB88" t="s">
        <v>345</v>
      </c>
      <c r="AC88">
        <v>3</v>
      </c>
      <c r="AD88">
        <v>1</v>
      </c>
      <c r="AG88">
        <v>1</v>
      </c>
      <c r="AH88" t="s">
        <v>93</v>
      </c>
      <c r="AI88">
        <v>-3</v>
      </c>
      <c r="AJ88">
        <v>1</v>
      </c>
      <c r="AK88">
        <v>0</v>
      </c>
      <c r="AL88">
        <v>2</v>
      </c>
      <c r="AM88">
        <v>1</v>
      </c>
      <c r="AN88" t="s">
        <v>61</v>
      </c>
      <c r="AO88">
        <v>11</v>
      </c>
      <c r="AP88">
        <v>1</v>
      </c>
      <c r="AQ88" t="s">
        <v>227</v>
      </c>
      <c r="AR88">
        <v>-11</v>
      </c>
      <c r="AS88">
        <v>1</v>
      </c>
      <c r="AT88" t="s">
        <v>227</v>
      </c>
      <c r="AU88">
        <v>18</v>
      </c>
      <c r="AV88">
        <v>1</v>
      </c>
      <c r="AW88" t="s">
        <v>227</v>
      </c>
      <c r="AX88">
        <v>3</v>
      </c>
      <c r="AY88">
        <v>1</v>
      </c>
      <c r="AZ88" t="s">
        <v>227</v>
      </c>
      <c r="BA88">
        <v>6</v>
      </c>
      <c r="BB88">
        <v>1</v>
      </c>
    </row>
    <row r="89" spans="3:54" x14ac:dyDescent="0.25">
      <c r="C89">
        <v>2</v>
      </c>
      <c r="D89" t="s">
        <v>189</v>
      </c>
      <c r="E89">
        <v>-8</v>
      </c>
      <c r="F89">
        <v>2</v>
      </c>
      <c r="G89" t="s">
        <v>189</v>
      </c>
      <c r="H89">
        <v>34</v>
      </c>
      <c r="I89">
        <v>2</v>
      </c>
      <c r="J89" t="s">
        <v>189</v>
      </c>
      <c r="K89">
        <v>-12</v>
      </c>
      <c r="L89">
        <v>2</v>
      </c>
      <c r="M89" t="s">
        <v>189</v>
      </c>
      <c r="N89">
        <v>-5</v>
      </c>
      <c r="O89">
        <v>2</v>
      </c>
      <c r="P89" t="s">
        <v>189</v>
      </c>
      <c r="Q89">
        <v>-1</v>
      </c>
      <c r="R89">
        <v>2</v>
      </c>
      <c r="S89" t="s">
        <v>186</v>
      </c>
      <c r="T89">
        <v>-1</v>
      </c>
      <c r="U89">
        <v>2</v>
      </c>
      <c r="V89" t="s">
        <v>186</v>
      </c>
      <c r="W89">
        <v>-7</v>
      </c>
      <c r="X89">
        <v>2</v>
      </c>
      <c r="Y89" t="s">
        <v>189</v>
      </c>
      <c r="Z89">
        <v>-1</v>
      </c>
      <c r="AA89">
        <v>2</v>
      </c>
      <c r="AB89" t="s">
        <v>189</v>
      </c>
      <c r="AC89">
        <v>3</v>
      </c>
      <c r="AD89">
        <v>2</v>
      </c>
      <c r="AG89">
        <v>2</v>
      </c>
      <c r="AH89" t="s">
        <v>189</v>
      </c>
      <c r="AI89">
        <v>-3</v>
      </c>
      <c r="AJ89">
        <v>2</v>
      </c>
      <c r="AK89" t="s">
        <v>357</v>
      </c>
      <c r="AL89">
        <v>2</v>
      </c>
      <c r="AM89">
        <v>2</v>
      </c>
      <c r="AN89" t="s">
        <v>357</v>
      </c>
      <c r="AO89">
        <v>11</v>
      </c>
      <c r="AP89">
        <v>2</v>
      </c>
      <c r="AQ89" t="s">
        <v>97</v>
      </c>
      <c r="AR89">
        <v>-11</v>
      </c>
      <c r="AS89">
        <v>2</v>
      </c>
      <c r="AT89" t="s">
        <v>97</v>
      </c>
      <c r="AU89">
        <v>18</v>
      </c>
      <c r="AV89">
        <v>2</v>
      </c>
      <c r="AW89" t="s">
        <v>97</v>
      </c>
      <c r="AX89">
        <v>3</v>
      </c>
      <c r="AY89">
        <v>2</v>
      </c>
      <c r="AZ89" t="s">
        <v>97</v>
      </c>
      <c r="BA89">
        <v>6</v>
      </c>
      <c r="BB89">
        <v>2</v>
      </c>
    </row>
    <row r="90" spans="3:54" x14ac:dyDescent="0.25">
      <c r="C90">
        <v>3</v>
      </c>
      <c r="D90" t="s">
        <v>63</v>
      </c>
      <c r="E90">
        <v>-8</v>
      </c>
      <c r="F90">
        <v>3</v>
      </c>
      <c r="G90" t="s">
        <v>181</v>
      </c>
      <c r="H90">
        <v>34</v>
      </c>
      <c r="I90">
        <v>3</v>
      </c>
      <c r="J90" t="s">
        <v>174</v>
      </c>
      <c r="K90">
        <v>-12</v>
      </c>
      <c r="L90">
        <v>3</v>
      </c>
      <c r="M90" t="s">
        <v>174</v>
      </c>
      <c r="N90">
        <v>-5</v>
      </c>
      <c r="O90">
        <v>3</v>
      </c>
      <c r="P90" t="s">
        <v>174</v>
      </c>
      <c r="Q90">
        <v>-1</v>
      </c>
      <c r="R90">
        <v>3</v>
      </c>
      <c r="S90" t="s">
        <v>189</v>
      </c>
      <c r="T90">
        <v>-1</v>
      </c>
      <c r="U90">
        <v>3</v>
      </c>
      <c r="V90" t="s">
        <v>189</v>
      </c>
      <c r="W90">
        <v>-7</v>
      </c>
      <c r="X90">
        <v>3</v>
      </c>
      <c r="Y90" t="s">
        <v>85</v>
      </c>
      <c r="Z90">
        <v>-1</v>
      </c>
      <c r="AA90">
        <v>3</v>
      </c>
      <c r="AB90" t="s">
        <v>97</v>
      </c>
      <c r="AC90">
        <v>3</v>
      </c>
      <c r="AD90">
        <v>3</v>
      </c>
      <c r="AG90">
        <v>3</v>
      </c>
      <c r="AH90" t="s">
        <v>196</v>
      </c>
      <c r="AI90">
        <v>-3</v>
      </c>
      <c r="AJ90">
        <v>3</v>
      </c>
      <c r="AK90" t="s">
        <v>196</v>
      </c>
      <c r="AL90">
        <v>2</v>
      </c>
      <c r="AM90">
        <v>3</v>
      </c>
      <c r="AN90" t="s">
        <v>196</v>
      </c>
      <c r="AO90">
        <v>11</v>
      </c>
      <c r="AP90">
        <v>3</v>
      </c>
      <c r="AQ90" t="s">
        <v>174</v>
      </c>
      <c r="AR90">
        <v>-11</v>
      </c>
      <c r="AS90">
        <v>3</v>
      </c>
      <c r="AT90" t="s">
        <v>174</v>
      </c>
      <c r="AU90">
        <v>18</v>
      </c>
      <c r="AV90">
        <v>3</v>
      </c>
      <c r="AW90" t="s">
        <v>174</v>
      </c>
      <c r="AX90">
        <v>3</v>
      </c>
      <c r="AY90">
        <v>3</v>
      </c>
      <c r="AZ90" t="s">
        <v>174</v>
      </c>
      <c r="BA90">
        <v>6</v>
      </c>
      <c r="BB90">
        <v>3</v>
      </c>
    </row>
    <row r="91" spans="3:54" x14ac:dyDescent="0.25">
      <c r="C91">
        <v>4</v>
      </c>
      <c r="D91" t="s">
        <v>195</v>
      </c>
      <c r="E91">
        <v>-8</v>
      </c>
      <c r="F91">
        <v>4</v>
      </c>
      <c r="G91" t="s">
        <v>195</v>
      </c>
      <c r="H91">
        <v>34</v>
      </c>
      <c r="I91">
        <v>4</v>
      </c>
      <c r="J91" t="s">
        <v>195</v>
      </c>
      <c r="K91">
        <v>-12</v>
      </c>
      <c r="L91">
        <v>4</v>
      </c>
      <c r="M91" t="s">
        <v>195</v>
      </c>
      <c r="N91">
        <v>-5</v>
      </c>
      <c r="O91">
        <v>4</v>
      </c>
      <c r="P91" t="s">
        <v>195</v>
      </c>
      <c r="Q91">
        <v>-1</v>
      </c>
      <c r="R91">
        <v>4</v>
      </c>
      <c r="S91" t="s">
        <v>195</v>
      </c>
      <c r="T91">
        <v>-1</v>
      </c>
      <c r="U91">
        <v>4</v>
      </c>
      <c r="V91" t="s">
        <v>195</v>
      </c>
      <c r="W91">
        <v>-7</v>
      </c>
      <c r="X91">
        <v>4</v>
      </c>
      <c r="Y91" t="s">
        <v>195</v>
      </c>
      <c r="Z91">
        <v>-1</v>
      </c>
      <c r="AA91">
        <v>4</v>
      </c>
      <c r="AB91" t="s">
        <v>195</v>
      </c>
      <c r="AC91">
        <v>3</v>
      </c>
      <c r="AD91">
        <v>4</v>
      </c>
      <c r="AG91">
        <v>4</v>
      </c>
      <c r="AH91" t="s">
        <v>195</v>
      </c>
      <c r="AI91">
        <v>-3</v>
      </c>
      <c r="AJ91">
        <v>4</v>
      </c>
      <c r="AK91" t="s">
        <v>195</v>
      </c>
      <c r="AL91">
        <v>2</v>
      </c>
      <c r="AM91">
        <v>4</v>
      </c>
      <c r="AN91" t="s">
        <v>195</v>
      </c>
      <c r="AO91">
        <v>11</v>
      </c>
      <c r="AP91">
        <v>4</v>
      </c>
      <c r="AQ91" t="s">
        <v>196</v>
      </c>
      <c r="AR91">
        <v>-11</v>
      </c>
      <c r="AS91">
        <v>4</v>
      </c>
      <c r="AT91" t="s">
        <v>196</v>
      </c>
      <c r="AU91">
        <v>18</v>
      </c>
      <c r="AV91">
        <v>4</v>
      </c>
      <c r="AW91" t="s">
        <v>196</v>
      </c>
      <c r="AX91">
        <v>3</v>
      </c>
      <c r="AY91">
        <v>4</v>
      </c>
      <c r="AZ91" t="s">
        <v>196</v>
      </c>
      <c r="BA91">
        <v>6</v>
      </c>
      <c r="BB91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119"/>
  <sheetViews>
    <sheetView topLeftCell="A25" workbookViewId="0">
      <selection activeCell="B41" sqref="B41"/>
    </sheetView>
  </sheetViews>
  <sheetFormatPr defaultColWidth="9.140625" defaultRowHeight="15" x14ac:dyDescent="0.25"/>
  <cols>
    <col min="1" max="1" width="20.140625" bestFit="1" customWidth="1"/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364</v>
      </c>
      <c r="B2" s="13" t="s">
        <v>365</v>
      </c>
      <c r="C2" s="1" t="str">
        <f>A2&amp;" "&amp;B2</f>
        <v>Leigh Adams</v>
      </c>
      <c r="D2" s="7" t="s">
        <v>9</v>
      </c>
      <c r="E2" s="7" t="s">
        <v>9</v>
      </c>
      <c r="F2" s="7" t="s">
        <v>9</v>
      </c>
      <c r="G2" s="7" t="s">
        <v>9</v>
      </c>
      <c r="H2" s="7">
        <v>7</v>
      </c>
      <c r="I2" s="7">
        <v>-2</v>
      </c>
      <c r="J2" s="7">
        <v>14</v>
      </c>
      <c r="K2" s="7">
        <v>-13</v>
      </c>
      <c r="L2" s="7">
        <v>1</v>
      </c>
      <c r="M2" s="7">
        <v>16</v>
      </c>
      <c r="N2" s="7">
        <v>7</v>
      </c>
      <c r="O2" s="7" t="s">
        <v>9</v>
      </c>
      <c r="P2" s="7" t="s">
        <v>9</v>
      </c>
      <c r="Q2" s="7">
        <v>8</v>
      </c>
      <c r="R2" s="7">
        <v>-7</v>
      </c>
      <c r="S2" s="7">
        <v>5</v>
      </c>
      <c r="T2" s="7">
        <v>7</v>
      </c>
      <c r="U2" s="7">
        <v>-1</v>
      </c>
      <c r="V2" s="7">
        <v>5</v>
      </c>
      <c r="W2" s="7">
        <v>22</v>
      </c>
      <c r="X2" s="7">
        <v>9</v>
      </c>
      <c r="Y2" s="7">
        <f>SUM(D2:X2)</f>
        <v>78</v>
      </c>
      <c r="Z2" s="8">
        <f t="shared" ref="Z2:Z27" si="0">SUM(AA2:AC2)</f>
        <v>15</v>
      </c>
      <c r="AA2" s="8">
        <f>COUNTIF(D2:X2,"&gt;0")</f>
        <v>11</v>
      </c>
      <c r="AB2" s="8">
        <f>COUNTIF(D2:X2,0)</f>
        <v>0</v>
      </c>
      <c r="AC2" s="8">
        <f>COUNTIF(D2:X2,"&lt;0")</f>
        <v>4</v>
      </c>
      <c r="AE2">
        <f t="shared" ref="AE2:AE47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14</v>
      </c>
      <c r="AF2">
        <f t="shared" ref="AF2:AF47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1</v>
      </c>
      <c r="AG2">
        <f t="shared" ref="AG2:AG47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47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15</v>
      </c>
      <c r="AJ2" t="str">
        <f>IF(AI2=Z2,"","no")</f>
        <v/>
      </c>
    </row>
    <row r="3" spans="1:36" x14ac:dyDescent="0.25">
      <c r="A3" s="1" t="s">
        <v>366</v>
      </c>
      <c r="B3" s="1" t="s">
        <v>447</v>
      </c>
      <c r="C3" s="1" t="str">
        <f t="shared" ref="C3:C47" si="5">A3&amp;" "&amp;B3</f>
        <v>Malcolm Allen</v>
      </c>
      <c r="D3" s="7">
        <v>-11</v>
      </c>
      <c r="E3" s="7">
        <v>-10</v>
      </c>
      <c r="F3" s="7" t="s">
        <v>9</v>
      </c>
      <c r="G3" s="7">
        <v>-9</v>
      </c>
      <c r="H3" s="7">
        <v>10</v>
      </c>
      <c r="I3" s="7">
        <v>18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>
        <v>20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6">SUM(D3:X3)</f>
        <v>18</v>
      </c>
      <c r="Z3" s="8">
        <f t="shared" si="0"/>
        <v>6</v>
      </c>
      <c r="AA3" s="8">
        <f t="shared" ref="AA3:AA32" si="7">COUNTIF(D3:X3,"&gt;0")</f>
        <v>3</v>
      </c>
      <c r="AB3" s="8">
        <f t="shared" ref="AB3:AB32" si="8">COUNTIF(D3:X3,0)</f>
        <v>0</v>
      </c>
      <c r="AC3" s="8">
        <f t="shared" ref="AC3:AC32" si="9">COUNTIF(D3:X3,"&lt;0")</f>
        <v>3</v>
      </c>
      <c r="AE3">
        <f t="shared" si="1"/>
        <v>5</v>
      </c>
      <c r="AF3">
        <f t="shared" si="2"/>
        <v>1</v>
      </c>
      <c r="AG3">
        <f t="shared" si="3"/>
        <v>0</v>
      </c>
      <c r="AH3">
        <f t="shared" si="4"/>
        <v>0</v>
      </c>
      <c r="AI3">
        <f t="shared" ref="AI3:AI47" si="10">SUM(AE3:AH3)</f>
        <v>6</v>
      </c>
      <c r="AJ3" t="str">
        <f t="shared" ref="AJ3:AJ47" si="11">IF(AI3=Z3,"","no")</f>
        <v/>
      </c>
    </row>
    <row r="4" spans="1:36" x14ac:dyDescent="0.25">
      <c r="A4" s="1" t="s">
        <v>368</v>
      </c>
      <c r="B4" s="1" t="s">
        <v>369</v>
      </c>
      <c r="C4" s="1" t="str">
        <f t="shared" si="5"/>
        <v>Greg Arnfield</v>
      </c>
      <c r="D4" s="7">
        <v>19</v>
      </c>
      <c r="E4" s="7" t="s">
        <v>9</v>
      </c>
      <c r="F4" s="7">
        <v>8</v>
      </c>
      <c r="G4" s="7">
        <v>2</v>
      </c>
      <c r="H4" s="7">
        <v>0</v>
      </c>
      <c r="I4" s="7">
        <v>10</v>
      </c>
      <c r="J4" s="7">
        <v>-1</v>
      </c>
      <c r="K4" s="7">
        <v>12</v>
      </c>
      <c r="L4" s="7">
        <v>7</v>
      </c>
      <c r="M4" s="7">
        <v>12</v>
      </c>
      <c r="N4" s="7">
        <v>4</v>
      </c>
      <c r="O4" s="7" t="s">
        <v>9</v>
      </c>
      <c r="P4" s="7">
        <v>4</v>
      </c>
      <c r="Q4" s="7">
        <v>7</v>
      </c>
      <c r="R4" s="7">
        <v>-4</v>
      </c>
      <c r="S4" s="7">
        <v>0</v>
      </c>
      <c r="T4" s="7">
        <v>-2</v>
      </c>
      <c r="U4" s="7">
        <v>-15</v>
      </c>
      <c r="V4" s="7">
        <v>-18</v>
      </c>
      <c r="W4" s="7">
        <v>-10</v>
      </c>
      <c r="X4" s="7">
        <v>5</v>
      </c>
      <c r="Y4" s="7">
        <f t="shared" si="6"/>
        <v>40</v>
      </c>
      <c r="Z4" s="8">
        <f t="shared" si="0"/>
        <v>19</v>
      </c>
      <c r="AA4" s="8">
        <f t="shared" si="7"/>
        <v>11</v>
      </c>
      <c r="AB4" s="8">
        <f t="shared" si="8"/>
        <v>2</v>
      </c>
      <c r="AC4" s="8">
        <f t="shared" si="9"/>
        <v>6</v>
      </c>
      <c r="AE4">
        <f t="shared" si="1"/>
        <v>17</v>
      </c>
      <c r="AF4">
        <f t="shared" si="2"/>
        <v>2</v>
      </c>
      <c r="AG4">
        <f t="shared" si="3"/>
        <v>0</v>
      </c>
      <c r="AH4">
        <f t="shared" si="4"/>
        <v>0</v>
      </c>
      <c r="AI4">
        <f t="shared" si="10"/>
        <v>19</v>
      </c>
      <c r="AJ4" t="str">
        <f t="shared" si="11"/>
        <v/>
      </c>
    </row>
    <row r="5" spans="1:36" x14ac:dyDescent="0.25">
      <c r="A5" s="1" t="s">
        <v>121</v>
      </c>
      <c r="B5" s="1" t="s">
        <v>156</v>
      </c>
      <c r="C5" s="1" t="str">
        <f t="shared" si="5"/>
        <v>Bruce Bate</v>
      </c>
      <c r="D5" s="7" t="s">
        <v>9</v>
      </c>
      <c r="E5" s="7" t="s">
        <v>9</v>
      </c>
      <c r="F5" s="7">
        <v>2</v>
      </c>
      <c r="G5" s="7" t="s">
        <v>9</v>
      </c>
      <c r="H5" s="7" t="s">
        <v>9</v>
      </c>
      <c r="I5" s="7" t="s">
        <v>9</v>
      </c>
      <c r="J5" s="7">
        <v>20</v>
      </c>
      <c r="K5" s="7">
        <v>6</v>
      </c>
      <c r="L5" s="7">
        <v>33</v>
      </c>
      <c r="M5" s="7" t="s">
        <v>9</v>
      </c>
      <c r="N5" s="7" t="s">
        <v>9</v>
      </c>
      <c r="O5" s="7" t="s">
        <v>9</v>
      </c>
      <c r="P5" s="7">
        <v>20</v>
      </c>
      <c r="Q5" s="7">
        <v>7</v>
      </c>
      <c r="R5" s="7" t="s">
        <v>9</v>
      </c>
      <c r="S5" s="7">
        <v>19</v>
      </c>
      <c r="T5" s="7">
        <v>26</v>
      </c>
      <c r="U5" s="7">
        <v>-4</v>
      </c>
      <c r="V5" s="7" t="s">
        <v>9</v>
      </c>
      <c r="W5" s="7" t="s">
        <v>9</v>
      </c>
      <c r="X5" s="7" t="s">
        <v>9</v>
      </c>
      <c r="Y5" s="7">
        <f t="shared" si="6"/>
        <v>129</v>
      </c>
      <c r="Z5" s="8">
        <f t="shared" si="0"/>
        <v>9</v>
      </c>
      <c r="AA5" s="8">
        <f t="shared" si="7"/>
        <v>8</v>
      </c>
      <c r="AB5" s="8">
        <f t="shared" si="8"/>
        <v>0</v>
      </c>
      <c r="AC5" s="8">
        <f t="shared" si="9"/>
        <v>1</v>
      </c>
      <c r="AE5">
        <f t="shared" si="1"/>
        <v>4</v>
      </c>
      <c r="AF5">
        <f t="shared" si="2"/>
        <v>4</v>
      </c>
      <c r="AG5">
        <f t="shared" si="3"/>
        <v>1</v>
      </c>
      <c r="AH5">
        <f t="shared" si="4"/>
        <v>0</v>
      </c>
      <c r="AI5">
        <f t="shared" si="10"/>
        <v>9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1</v>
      </c>
      <c r="E6" s="7">
        <v>1</v>
      </c>
      <c r="F6" s="7">
        <v>1</v>
      </c>
      <c r="G6" s="7">
        <v>12</v>
      </c>
      <c r="H6" s="7">
        <v>-4</v>
      </c>
      <c r="I6" s="7">
        <v>-30</v>
      </c>
      <c r="J6" s="7">
        <v>-1</v>
      </c>
      <c r="K6" s="7">
        <v>12</v>
      </c>
      <c r="L6" s="7">
        <v>-7</v>
      </c>
      <c r="M6" s="7">
        <v>1</v>
      </c>
      <c r="N6" s="7">
        <v>8</v>
      </c>
      <c r="O6" s="7" t="s">
        <v>9</v>
      </c>
      <c r="P6" s="7">
        <v>-5</v>
      </c>
      <c r="Q6" s="7">
        <v>8</v>
      </c>
      <c r="R6" s="7">
        <v>5</v>
      </c>
      <c r="S6" s="7">
        <v>11</v>
      </c>
      <c r="T6" s="7">
        <v>7</v>
      </c>
      <c r="U6" s="7">
        <v>-18</v>
      </c>
      <c r="V6" s="7">
        <v>5</v>
      </c>
      <c r="W6" s="7">
        <v>22</v>
      </c>
      <c r="X6" s="7">
        <v>9</v>
      </c>
      <c r="Y6" s="7">
        <f t="shared" si="6"/>
        <v>38</v>
      </c>
      <c r="Z6" s="8">
        <f t="shared" si="0"/>
        <v>20</v>
      </c>
      <c r="AA6" s="8">
        <f t="shared" si="7"/>
        <v>14</v>
      </c>
      <c r="AB6" s="8">
        <f t="shared" si="8"/>
        <v>0</v>
      </c>
      <c r="AC6" s="8">
        <f t="shared" si="9"/>
        <v>6</v>
      </c>
      <c r="AE6">
        <f t="shared" si="1"/>
        <v>0</v>
      </c>
      <c r="AF6">
        <f t="shared" si="2"/>
        <v>2</v>
      </c>
      <c r="AG6">
        <f t="shared" si="3"/>
        <v>6</v>
      </c>
      <c r="AH6">
        <f t="shared" si="4"/>
        <v>12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 t="s">
        <v>9</v>
      </c>
      <c r="E7" s="7">
        <v>8</v>
      </c>
      <c r="F7" s="7">
        <v>-20</v>
      </c>
      <c r="G7" s="7">
        <v>12</v>
      </c>
      <c r="H7" s="7">
        <v>-3</v>
      </c>
      <c r="I7" s="7">
        <v>-15</v>
      </c>
      <c r="J7" s="7">
        <v>-9</v>
      </c>
      <c r="K7" s="7">
        <v>-11</v>
      </c>
      <c r="L7" s="7">
        <v>-7</v>
      </c>
      <c r="M7" s="7">
        <v>29</v>
      </c>
      <c r="N7" s="7">
        <v>7</v>
      </c>
      <c r="O7" s="7" t="s">
        <v>9</v>
      </c>
      <c r="P7" s="7">
        <v>-3</v>
      </c>
      <c r="Q7" s="7">
        <v>7</v>
      </c>
      <c r="R7" s="7" t="s">
        <v>9</v>
      </c>
      <c r="S7" s="7">
        <v>19</v>
      </c>
      <c r="T7" s="7">
        <v>23</v>
      </c>
      <c r="U7" s="7">
        <v>8</v>
      </c>
      <c r="V7" s="7" t="s">
        <v>9</v>
      </c>
      <c r="W7" s="7" t="s">
        <v>9</v>
      </c>
      <c r="X7" s="7" t="s">
        <v>9</v>
      </c>
      <c r="Y7" s="7">
        <f t="shared" si="6"/>
        <v>45</v>
      </c>
      <c r="Z7" s="8">
        <f t="shared" si="0"/>
        <v>15</v>
      </c>
      <c r="AA7" s="8">
        <f t="shared" si="7"/>
        <v>8</v>
      </c>
      <c r="AB7" s="8">
        <f t="shared" si="8"/>
        <v>0</v>
      </c>
      <c r="AC7" s="8">
        <f t="shared" si="9"/>
        <v>7</v>
      </c>
      <c r="AE7">
        <f t="shared" si="1"/>
        <v>0</v>
      </c>
      <c r="AF7">
        <f t="shared" si="2"/>
        <v>5</v>
      </c>
      <c r="AG7">
        <f t="shared" si="3"/>
        <v>5</v>
      </c>
      <c r="AH7">
        <f t="shared" si="4"/>
        <v>5</v>
      </c>
      <c r="AI7">
        <f t="shared" si="10"/>
        <v>15</v>
      </c>
      <c r="AJ7" t="str">
        <f t="shared" si="11"/>
        <v/>
      </c>
    </row>
    <row r="8" spans="1:36" x14ac:dyDescent="0.25">
      <c r="A8" s="1" t="s">
        <v>16</v>
      </c>
      <c r="B8" s="1" t="s">
        <v>17</v>
      </c>
      <c r="C8" s="1" t="str">
        <f t="shared" si="5"/>
        <v>Bob Boorman</v>
      </c>
      <c r="D8" s="7">
        <v>-11</v>
      </c>
      <c r="E8" s="7" t="s">
        <v>9</v>
      </c>
      <c r="F8" s="7">
        <v>1</v>
      </c>
      <c r="G8" s="7">
        <v>8</v>
      </c>
      <c r="H8" s="7">
        <v>10</v>
      </c>
      <c r="I8" s="7">
        <v>-21</v>
      </c>
      <c r="J8" s="7" t="s">
        <v>9</v>
      </c>
      <c r="K8" s="7">
        <v>6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>
        <v>-4</v>
      </c>
      <c r="V8" s="7" t="s">
        <v>9</v>
      </c>
      <c r="W8" s="7" t="s">
        <v>9</v>
      </c>
      <c r="X8" s="7" t="s">
        <v>9</v>
      </c>
      <c r="Y8" s="7">
        <f t="shared" si="6"/>
        <v>-11</v>
      </c>
      <c r="Z8" s="8">
        <f t="shared" si="0"/>
        <v>7</v>
      </c>
      <c r="AA8" s="8">
        <f t="shared" si="7"/>
        <v>4</v>
      </c>
      <c r="AB8" s="8">
        <f t="shared" si="8"/>
        <v>0</v>
      </c>
      <c r="AC8" s="8">
        <f t="shared" si="9"/>
        <v>3</v>
      </c>
      <c r="AE8">
        <f t="shared" si="1"/>
        <v>0</v>
      </c>
      <c r="AF8">
        <f t="shared" si="2"/>
        <v>1</v>
      </c>
      <c r="AG8">
        <f t="shared" si="3"/>
        <v>0</v>
      </c>
      <c r="AH8">
        <f t="shared" si="4"/>
        <v>6</v>
      </c>
      <c r="AI8">
        <f t="shared" si="10"/>
        <v>7</v>
      </c>
      <c r="AJ8" t="str">
        <f t="shared" si="11"/>
        <v/>
      </c>
    </row>
    <row r="9" spans="1:36" x14ac:dyDescent="0.25">
      <c r="A9" s="1" t="s">
        <v>398</v>
      </c>
      <c r="B9" s="1" t="s">
        <v>304</v>
      </c>
      <c r="C9" s="1" t="str">
        <f>A9&amp;" "&amp;B9</f>
        <v>Nick Buvinic</v>
      </c>
      <c r="D9" s="7" t="s">
        <v>9</v>
      </c>
      <c r="E9" s="7" t="s">
        <v>9</v>
      </c>
      <c r="F9" s="7" t="s">
        <v>9</v>
      </c>
      <c r="G9" s="7" t="s">
        <v>9</v>
      </c>
      <c r="H9" s="7">
        <v>-1</v>
      </c>
      <c r="I9" s="7" t="s">
        <v>9</v>
      </c>
      <c r="J9" s="7">
        <v>-4</v>
      </c>
      <c r="K9" s="7">
        <v>6</v>
      </c>
      <c r="L9" s="7">
        <v>33</v>
      </c>
      <c r="M9" s="7" t="s">
        <v>9</v>
      </c>
      <c r="N9" s="7" t="s">
        <v>9</v>
      </c>
      <c r="O9" s="7" t="s">
        <v>9</v>
      </c>
      <c r="P9" s="7">
        <v>22</v>
      </c>
      <c r="Q9" s="7">
        <v>9</v>
      </c>
      <c r="R9" s="7" t="s">
        <v>9</v>
      </c>
      <c r="S9" s="7">
        <v>26</v>
      </c>
      <c r="T9" s="7">
        <v>26</v>
      </c>
      <c r="U9" s="7">
        <v>20</v>
      </c>
      <c r="V9" s="7" t="s">
        <v>9</v>
      </c>
      <c r="W9" s="7" t="s">
        <v>9</v>
      </c>
      <c r="X9" s="7" t="s">
        <v>9</v>
      </c>
      <c r="Y9" s="7">
        <f t="shared" si="6"/>
        <v>137</v>
      </c>
      <c r="Z9" s="8">
        <f t="shared" si="0"/>
        <v>9</v>
      </c>
      <c r="AA9" s="8">
        <f t="shared" si="7"/>
        <v>7</v>
      </c>
      <c r="AB9" s="8">
        <f t="shared" si="8"/>
        <v>0</v>
      </c>
      <c r="AC9" s="8">
        <f t="shared" si="9"/>
        <v>2</v>
      </c>
      <c r="AE9">
        <f t="shared" si="1"/>
        <v>9</v>
      </c>
      <c r="AF9">
        <f t="shared" si="2"/>
        <v>0</v>
      </c>
      <c r="AG9">
        <f t="shared" si="3"/>
        <v>0</v>
      </c>
      <c r="AH9">
        <f t="shared" si="4"/>
        <v>0</v>
      </c>
      <c r="AI9">
        <f t="shared" si="10"/>
        <v>9</v>
      </c>
      <c r="AJ9" t="str">
        <f t="shared" si="11"/>
        <v/>
      </c>
    </row>
    <row r="10" spans="1:36" x14ac:dyDescent="0.25">
      <c r="A10" s="1" t="s">
        <v>23</v>
      </c>
      <c r="B10" s="1" t="s">
        <v>21</v>
      </c>
      <c r="C10" s="1" t="str">
        <f t="shared" si="5"/>
        <v>Dave Callahan</v>
      </c>
      <c r="D10" s="7" t="s">
        <v>9</v>
      </c>
      <c r="E10" s="7">
        <v>-5</v>
      </c>
      <c r="F10" s="7">
        <v>-3</v>
      </c>
      <c r="G10" s="7">
        <v>8</v>
      </c>
      <c r="H10" s="7">
        <v>10</v>
      </c>
      <c r="I10" s="7" t="s">
        <v>9</v>
      </c>
      <c r="J10" s="7">
        <v>20</v>
      </c>
      <c r="K10" s="7">
        <v>-11</v>
      </c>
      <c r="L10" s="7">
        <v>33</v>
      </c>
      <c r="M10" s="7">
        <v>23</v>
      </c>
      <c r="N10" s="7">
        <v>3</v>
      </c>
      <c r="O10" s="7" t="s">
        <v>9</v>
      </c>
      <c r="P10" s="7">
        <v>2</v>
      </c>
      <c r="Q10" s="7">
        <v>-15</v>
      </c>
      <c r="R10" s="7">
        <v>5</v>
      </c>
      <c r="S10" s="7">
        <v>11</v>
      </c>
      <c r="T10" s="7">
        <v>16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97</v>
      </c>
      <c r="Z10" s="8">
        <f t="shared" si="0"/>
        <v>14</v>
      </c>
      <c r="AA10" s="8">
        <f t="shared" si="7"/>
        <v>10</v>
      </c>
      <c r="AB10" s="8">
        <f t="shared" si="8"/>
        <v>0</v>
      </c>
      <c r="AC10" s="8">
        <f t="shared" si="9"/>
        <v>4</v>
      </c>
      <c r="AE10">
        <f t="shared" si="1"/>
        <v>1</v>
      </c>
      <c r="AF10">
        <f t="shared" si="2"/>
        <v>3</v>
      </c>
      <c r="AG10">
        <f t="shared" si="3"/>
        <v>2</v>
      </c>
      <c r="AH10">
        <f t="shared" si="4"/>
        <v>8</v>
      </c>
      <c r="AI10">
        <f t="shared" si="10"/>
        <v>14</v>
      </c>
      <c r="AJ10" t="str">
        <f t="shared" si="11"/>
        <v/>
      </c>
    </row>
    <row r="11" spans="1:36" x14ac:dyDescent="0.25">
      <c r="A11" s="1" t="s">
        <v>26</v>
      </c>
      <c r="B11" s="1" t="s">
        <v>27</v>
      </c>
      <c r="C11" s="1" t="str">
        <f t="shared" si="5"/>
        <v>Graham Cass</v>
      </c>
      <c r="D11" s="7" t="s">
        <v>9</v>
      </c>
      <c r="E11" s="7">
        <v>-3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6"/>
        <v>-3</v>
      </c>
      <c r="Z11" s="8">
        <f t="shared" si="0"/>
        <v>1</v>
      </c>
      <c r="AA11" s="8">
        <f t="shared" si="7"/>
        <v>0</v>
      </c>
      <c r="AB11" s="8">
        <f t="shared" si="8"/>
        <v>0</v>
      </c>
      <c r="AC11" s="8">
        <f t="shared" si="9"/>
        <v>1</v>
      </c>
      <c r="AE11">
        <f t="shared" si="1"/>
        <v>1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1</v>
      </c>
      <c r="AJ11" t="str">
        <f t="shared" si="11"/>
        <v/>
      </c>
    </row>
    <row r="12" spans="1:36" x14ac:dyDescent="0.25">
      <c r="A12" s="1" t="s">
        <v>384</v>
      </c>
      <c r="B12" s="1" t="s">
        <v>385</v>
      </c>
      <c r="C12" s="1" t="str">
        <f t="shared" si="5"/>
        <v>Penny Cochrane (sub)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>
        <v>20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6"/>
        <v>20</v>
      </c>
      <c r="Z12" s="8">
        <f t="shared" si="0"/>
        <v>1</v>
      </c>
      <c r="AA12" s="8">
        <f t="shared" si="7"/>
        <v>1</v>
      </c>
      <c r="AB12" s="8">
        <f t="shared" si="8"/>
        <v>0</v>
      </c>
      <c r="AC12" s="8">
        <f t="shared" si="9"/>
        <v>0</v>
      </c>
      <c r="AE12">
        <f t="shared" si="1"/>
        <v>0</v>
      </c>
      <c r="AF12">
        <f t="shared" si="2"/>
        <v>1</v>
      </c>
      <c r="AG12">
        <f t="shared" si="3"/>
        <v>0</v>
      </c>
      <c r="AH12">
        <f t="shared" si="4"/>
        <v>0</v>
      </c>
      <c r="AI12">
        <f t="shared" si="10"/>
        <v>1</v>
      </c>
      <c r="AJ12" t="str">
        <f t="shared" si="11"/>
        <v/>
      </c>
    </row>
    <row r="13" spans="1:36" x14ac:dyDescent="0.25">
      <c r="A13" s="1" t="s">
        <v>32</v>
      </c>
      <c r="B13" s="1" t="s">
        <v>307</v>
      </c>
      <c r="C13" s="1" t="str">
        <f t="shared" si="5"/>
        <v>Scott Colvill</v>
      </c>
      <c r="D13" s="7">
        <v>-14</v>
      </c>
      <c r="E13" s="7">
        <v>-18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-2</v>
      </c>
      <c r="L13" s="7" t="s">
        <v>9</v>
      </c>
      <c r="M13" s="7" t="s">
        <v>9</v>
      </c>
      <c r="N13" s="7">
        <v>3</v>
      </c>
      <c r="O13" s="7" t="s">
        <v>9</v>
      </c>
      <c r="P13" s="7">
        <v>-3</v>
      </c>
      <c r="Q13" s="7">
        <v>7</v>
      </c>
      <c r="R13" s="7">
        <v>-4</v>
      </c>
      <c r="S13" s="7">
        <v>0</v>
      </c>
      <c r="T13" s="7">
        <v>-2</v>
      </c>
      <c r="U13" s="7">
        <v>-15</v>
      </c>
      <c r="V13" s="7">
        <v>-18</v>
      </c>
      <c r="W13" s="7">
        <v>-10</v>
      </c>
      <c r="X13" s="7">
        <v>5</v>
      </c>
      <c r="Y13" s="7">
        <f t="shared" si="6"/>
        <v>-71</v>
      </c>
      <c r="Z13" s="8">
        <f t="shared" si="0"/>
        <v>13</v>
      </c>
      <c r="AA13" s="8">
        <f t="shared" si="7"/>
        <v>3</v>
      </c>
      <c r="AB13" s="8">
        <f t="shared" si="8"/>
        <v>1</v>
      </c>
      <c r="AC13" s="8">
        <f t="shared" si="9"/>
        <v>9</v>
      </c>
      <c r="AE13">
        <f t="shared" si="1"/>
        <v>0</v>
      </c>
      <c r="AF13">
        <f t="shared" si="2"/>
        <v>0</v>
      </c>
      <c r="AG13">
        <f t="shared" si="3"/>
        <v>0</v>
      </c>
      <c r="AH13">
        <f t="shared" si="4"/>
        <v>13</v>
      </c>
      <c r="AI13">
        <f t="shared" si="10"/>
        <v>13</v>
      </c>
      <c r="AJ13" t="str">
        <f t="shared" si="11"/>
        <v/>
      </c>
    </row>
    <row r="14" spans="1:36" x14ac:dyDescent="0.25">
      <c r="A14" s="1" t="s">
        <v>306</v>
      </c>
      <c r="B14" s="1" t="s">
        <v>307</v>
      </c>
      <c r="C14" s="1" t="str">
        <f t="shared" si="5"/>
        <v>Justin Colvill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>
        <v>-2</v>
      </c>
      <c r="M14" s="7" t="s">
        <v>9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 t="s">
        <v>9</v>
      </c>
      <c r="U14" s="7">
        <v>-1</v>
      </c>
      <c r="V14" s="7" t="s">
        <v>9</v>
      </c>
      <c r="W14" s="7" t="s">
        <v>9</v>
      </c>
      <c r="X14" s="7" t="s">
        <v>9</v>
      </c>
      <c r="Y14" s="7">
        <f t="shared" si="6"/>
        <v>-3</v>
      </c>
      <c r="Z14" s="8">
        <f t="shared" si="0"/>
        <v>2</v>
      </c>
      <c r="AA14" s="8">
        <f t="shared" si="7"/>
        <v>0</v>
      </c>
      <c r="AB14" s="8">
        <f t="shared" si="8"/>
        <v>0</v>
      </c>
      <c r="AC14" s="8">
        <f t="shared" si="9"/>
        <v>2</v>
      </c>
      <c r="AE14">
        <f t="shared" si="1"/>
        <v>0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0"/>
        <v>2</v>
      </c>
      <c r="AJ14" t="str">
        <f t="shared" si="11"/>
        <v/>
      </c>
    </row>
    <row r="15" spans="1:36" x14ac:dyDescent="0.25">
      <c r="A15" s="13" t="s">
        <v>35</v>
      </c>
      <c r="B15" s="13" t="s">
        <v>36</v>
      </c>
      <c r="C15" s="1" t="str">
        <f t="shared" si="5"/>
        <v>Brett Davis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>
        <v>1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6"/>
        <v>1</v>
      </c>
      <c r="Z15" s="8">
        <f t="shared" si="0"/>
        <v>1</v>
      </c>
      <c r="AA15" s="8">
        <f t="shared" si="7"/>
        <v>1</v>
      </c>
      <c r="AB15" s="8">
        <f t="shared" si="8"/>
        <v>0</v>
      </c>
      <c r="AC15" s="8">
        <f t="shared" si="9"/>
        <v>0</v>
      </c>
      <c r="AE15">
        <f t="shared" si="1"/>
        <v>0</v>
      </c>
      <c r="AF15">
        <f t="shared" si="2"/>
        <v>0</v>
      </c>
      <c r="AG15">
        <f t="shared" si="3"/>
        <v>0</v>
      </c>
      <c r="AH15">
        <f t="shared" si="4"/>
        <v>1</v>
      </c>
      <c r="AI15">
        <f t="shared" si="10"/>
        <v>1</v>
      </c>
      <c r="AJ15" t="str">
        <f t="shared" si="11"/>
        <v/>
      </c>
    </row>
    <row r="16" spans="1:36" x14ac:dyDescent="0.25">
      <c r="A16" s="1" t="s">
        <v>29</v>
      </c>
      <c r="B16" s="1" t="s">
        <v>302</v>
      </c>
      <c r="C16" s="1" t="str">
        <f t="shared" si="5"/>
        <v>Chris Firth</v>
      </c>
      <c r="D16" s="7">
        <v>1</v>
      </c>
      <c r="E16" s="7">
        <v>1</v>
      </c>
      <c r="F16" s="7">
        <v>-20</v>
      </c>
      <c r="G16" s="7">
        <v>2</v>
      </c>
      <c r="H16" s="7">
        <v>0</v>
      </c>
      <c r="I16" s="7">
        <v>-9</v>
      </c>
      <c r="J16" s="7">
        <v>-7</v>
      </c>
      <c r="K16" s="7">
        <v>2</v>
      </c>
      <c r="L16" s="7">
        <v>-2</v>
      </c>
      <c r="M16" s="7">
        <v>-8</v>
      </c>
      <c r="N16" s="7">
        <v>8</v>
      </c>
      <c r="O16" s="7" t="s">
        <v>9</v>
      </c>
      <c r="P16" s="7">
        <v>-5</v>
      </c>
      <c r="Q16" s="7">
        <v>14</v>
      </c>
      <c r="R16" s="7">
        <v>11</v>
      </c>
      <c r="S16" s="7">
        <v>-2</v>
      </c>
      <c r="T16" s="7">
        <v>1</v>
      </c>
      <c r="U16" s="7" t="s">
        <v>9</v>
      </c>
      <c r="V16" s="7">
        <v>5</v>
      </c>
      <c r="W16" s="7">
        <v>3</v>
      </c>
      <c r="X16" s="7">
        <v>14</v>
      </c>
      <c r="Y16" s="7">
        <f t="shared" si="6"/>
        <v>9</v>
      </c>
      <c r="Z16" s="8">
        <f t="shared" si="0"/>
        <v>19</v>
      </c>
      <c r="AA16" s="8">
        <f t="shared" si="7"/>
        <v>11</v>
      </c>
      <c r="AB16" s="8">
        <f t="shared" si="8"/>
        <v>1</v>
      </c>
      <c r="AC16" s="8">
        <f t="shared" si="9"/>
        <v>7</v>
      </c>
      <c r="AE16">
        <f t="shared" si="1"/>
        <v>0</v>
      </c>
      <c r="AF16">
        <f t="shared" si="2"/>
        <v>0</v>
      </c>
      <c r="AG16">
        <f t="shared" si="3"/>
        <v>2</v>
      </c>
      <c r="AH16">
        <f t="shared" si="4"/>
        <v>17</v>
      </c>
      <c r="AI16">
        <f t="shared" si="10"/>
        <v>19</v>
      </c>
      <c r="AJ16" t="str">
        <f t="shared" si="11"/>
        <v/>
      </c>
    </row>
    <row r="17" spans="1:36" x14ac:dyDescent="0.25">
      <c r="A17" s="1" t="s">
        <v>48</v>
      </c>
      <c r="B17" s="1" t="s">
        <v>49</v>
      </c>
      <c r="C17" s="1" t="str">
        <f t="shared" si="5"/>
        <v>Alan Forrest</v>
      </c>
      <c r="D17" s="7" t="s">
        <v>9</v>
      </c>
      <c r="E17" s="7" t="s">
        <v>9</v>
      </c>
      <c r="F17" s="7">
        <v>11</v>
      </c>
      <c r="G17" s="7">
        <v>-12</v>
      </c>
      <c r="H17" s="7">
        <v>10</v>
      </c>
      <c r="I17" s="7">
        <v>14</v>
      </c>
      <c r="J17" s="7">
        <v>8</v>
      </c>
      <c r="K17" s="7">
        <v>4</v>
      </c>
      <c r="L17" s="7">
        <v>1</v>
      </c>
      <c r="M17" s="7">
        <v>34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6"/>
        <v>70</v>
      </c>
      <c r="Z17" s="8">
        <f t="shared" si="0"/>
        <v>8</v>
      </c>
      <c r="AA17" s="8">
        <f t="shared" si="7"/>
        <v>7</v>
      </c>
      <c r="AB17" s="8">
        <f t="shared" si="8"/>
        <v>0</v>
      </c>
      <c r="AC17" s="8">
        <f t="shared" si="9"/>
        <v>1</v>
      </c>
      <c r="AE17">
        <f t="shared" si="1"/>
        <v>1</v>
      </c>
      <c r="AF17">
        <f t="shared" si="2"/>
        <v>0</v>
      </c>
      <c r="AG17">
        <f t="shared" si="3"/>
        <v>0</v>
      </c>
      <c r="AH17">
        <f t="shared" si="4"/>
        <v>7</v>
      </c>
      <c r="AI17">
        <f t="shared" si="10"/>
        <v>8</v>
      </c>
      <c r="AJ17" t="str">
        <f t="shared" si="11"/>
        <v/>
      </c>
    </row>
    <row r="18" spans="1:36" x14ac:dyDescent="0.25">
      <c r="A18" s="1" t="s">
        <v>51</v>
      </c>
      <c r="B18" s="1" t="s">
        <v>52</v>
      </c>
      <c r="C18" s="1" t="str">
        <f t="shared" si="5"/>
        <v>John Frangos</v>
      </c>
      <c r="D18" s="7" t="s">
        <v>9</v>
      </c>
      <c r="E18" s="7">
        <v>10</v>
      </c>
      <c r="F18" s="7">
        <v>-3</v>
      </c>
      <c r="G18" s="7" t="s">
        <v>9</v>
      </c>
      <c r="H18" s="7">
        <v>-1</v>
      </c>
      <c r="I18" s="7">
        <v>18</v>
      </c>
      <c r="J18" s="7">
        <v>-4</v>
      </c>
      <c r="K18" s="7">
        <v>14</v>
      </c>
      <c r="L18" s="7">
        <v>5</v>
      </c>
      <c r="M18" s="7">
        <v>29</v>
      </c>
      <c r="N18" s="7" t="s">
        <v>9</v>
      </c>
      <c r="O18" s="7" t="s">
        <v>9</v>
      </c>
      <c r="P18" s="7">
        <v>22</v>
      </c>
      <c r="Q18" s="7">
        <v>9</v>
      </c>
      <c r="R18" s="7" t="s">
        <v>9</v>
      </c>
      <c r="S18" s="7" t="s">
        <v>9</v>
      </c>
      <c r="T18" s="7">
        <v>26</v>
      </c>
      <c r="U18" s="7">
        <v>20</v>
      </c>
      <c r="V18" s="7" t="s">
        <v>9</v>
      </c>
      <c r="W18" s="7" t="s">
        <v>9</v>
      </c>
      <c r="X18" s="7" t="s">
        <v>9</v>
      </c>
      <c r="Y18" s="7">
        <f t="shared" si="6"/>
        <v>145</v>
      </c>
      <c r="Z18" s="8">
        <f t="shared" si="0"/>
        <v>12</v>
      </c>
      <c r="AA18" s="8">
        <f t="shared" si="7"/>
        <v>9</v>
      </c>
      <c r="AB18" s="8">
        <f t="shared" si="8"/>
        <v>0</v>
      </c>
      <c r="AC18" s="8">
        <f t="shared" si="9"/>
        <v>3</v>
      </c>
      <c r="AE18">
        <f t="shared" si="1"/>
        <v>0</v>
      </c>
      <c r="AF18">
        <f t="shared" si="2"/>
        <v>0</v>
      </c>
      <c r="AG18">
        <f t="shared" si="3"/>
        <v>4</v>
      </c>
      <c r="AH18">
        <f t="shared" si="4"/>
        <v>8</v>
      </c>
      <c r="AI18">
        <f t="shared" si="10"/>
        <v>12</v>
      </c>
      <c r="AJ18" t="str">
        <f t="shared" si="11"/>
        <v/>
      </c>
    </row>
    <row r="19" spans="1:36" x14ac:dyDescent="0.25">
      <c r="A19" s="1" t="s">
        <v>13</v>
      </c>
      <c r="B19" s="1" t="s">
        <v>133</v>
      </c>
      <c r="C19" s="1" t="str">
        <f t="shared" si="5"/>
        <v>Don Germein</v>
      </c>
      <c r="D19" s="7">
        <v>4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>
        <v>20</v>
      </c>
      <c r="K19" s="7" t="s">
        <v>9</v>
      </c>
      <c r="L19" s="7" t="s">
        <v>9</v>
      </c>
      <c r="M19" s="7">
        <v>29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>
        <v>19</v>
      </c>
      <c r="T19" s="7">
        <v>23</v>
      </c>
      <c r="U19" s="7">
        <v>8</v>
      </c>
      <c r="V19" s="7" t="s">
        <v>9</v>
      </c>
      <c r="W19" s="7" t="s">
        <v>9</v>
      </c>
      <c r="X19" s="7" t="s">
        <v>9</v>
      </c>
      <c r="Y19" s="7">
        <f t="shared" si="6"/>
        <v>103</v>
      </c>
      <c r="Z19" s="8">
        <f t="shared" si="0"/>
        <v>6</v>
      </c>
      <c r="AA19" s="8">
        <f t="shared" si="7"/>
        <v>6</v>
      </c>
      <c r="AB19" s="8">
        <f t="shared" si="8"/>
        <v>0</v>
      </c>
      <c r="AC19" s="8">
        <f t="shared" si="9"/>
        <v>0</v>
      </c>
      <c r="AE19">
        <f t="shared" si="1"/>
        <v>0</v>
      </c>
      <c r="AF19">
        <f t="shared" si="2"/>
        <v>1</v>
      </c>
      <c r="AG19">
        <f t="shared" si="3"/>
        <v>4</v>
      </c>
      <c r="AH19">
        <f t="shared" si="4"/>
        <v>1</v>
      </c>
      <c r="AI19">
        <f t="shared" si="10"/>
        <v>6</v>
      </c>
      <c r="AJ19" t="str">
        <f t="shared" si="11"/>
        <v/>
      </c>
    </row>
    <row r="20" spans="1:36" x14ac:dyDescent="0.25">
      <c r="A20" s="1" t="s">
        <v>370</v>
      </c>
      <c r="B20" s="1" t="s">
        <v>371</v>
      </c>
      <c r="C20" s="1" t="str">
        <f t="shared" si="5"/>
        <v>Carlos Gonzalez</v>
      </c>
      <c r="D20" s="7">
        <v>-14</v>
      </c>
      <c r="E20" s="7">
        <v>-18</v>
      </c>
      <c r="F20" s="7">
        <v>-20</v>
      </c>
      <c r="G20" s="7">
        <v>15</v>
      </c>
      <c r="H20" s="7">
        <v>-2</v>
      </c>
      <c r="I20" s="7">
        <v>-9</v>
      </c>
      <c r="J20" s="7">
        <v>-7</v>
      </c>
      <c r="K20" s="7">
        <v>2</v>
      </c>
      <c r="L20" s="7">
        <v>12</v>
      </c>
      <c r="M20" s="7">
        <v>5</v>
      </c>
      <c r="N20" s="7">
        <v>-8</v>
      </c>
      <c r="O20" s="7" t="s">
        <v>9</v>
      </c>
      <c r="P20" s="7">
        <v>-12</v>
      </c>
      <c r="Q20" s="7">
        <v>8</v>
      </c>
      <c r="R20" s="7">
        <v>-7</v>
      </c>
      <c r="S20" s="7">
        <v>5</v>
      </c>
      <c r="T20" s="7">
        <v>7</v>
      </c>
      <c r="U20" s="7">
        <v>-1</v>
      </c>
      <c r="V20" s="7">
        <v>5</v>
      </c>
      <c r="W20" s="7">
        <v>22</v>
      </c>
      <c r="X20" s="7">
        <v>9</v>
      </c>
      <c r="Y20" s="7">
        <f t="shared" si="6"/>
        <v>-8</v>
      </c>
      <c r="Z20" s="8">
        <f t="shared" si="0"/>
        <v>20</v>
      </c>
      <c r="AA20" s="8">
        <f t="shared" si="7"/>
        <v>10</v>
      </c>
      <c r="AB20" s="8">
        <f t="shared" si="8"/>
        <v>0</v>
      </c>
      <c r="AC20" s="8">
        <f t="shared" si="9"/>
        <v>10</v>
      </c>
      <c r="AE20">
        <f t="shared" si="1"/>
        <v>5</v>
      </c>
      <c r="AF20">
        <f t="shared" si="2"/>
        <v>15</v>
      </c>
      <c r="AG20">
        <f t="shared" si="3"/>
        <v>0</v>
      </c>
      <c r="AH20">
        <f t="shared" si="4"/>
        <v>0</v>
      </c>
      <c r="AI20">
        <f t="shared" si="10"/>
        <v>20</v>
      </c>
      <c r="AJ20" t="str">
        <f t="shared" si="11"/>
        <v/>
      </c>
    </row>
    <row r="21" spans="1:36" x14ac:dyDescent="0.25">
      <c r="A21" s="1" t="s">
        <v>59</v>
      </c>
      <c r="B21" s="1" t="s">
        <v>60</v>
      </c>
      <c r="C21" s="1" t="str">
        <f t="shared" si="5"/>
        <v>Des Haarsma</v>
      </c>
      <c r="D21" s="7">
        <v>-11</v>
      </c>
      <c r="E21" s="7">
        <v>-10</v>
      </c>
      <c r="F21" s="7">
        <v>-3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6"/>
        <v>-24</v>
      </c>
      <c r="Z21" s="8">
        <f t="shared" si="0"/>
        <v>3</v>
      </c>
      <c r="AA21" s="8">
        <f t="shared" si="7"/>
        <v>0</v>
      </c>
      <c r="AB21" s="8">
        <f t="shared" si="8"/>
        <v>0</v>
      </c>
      <c r="AC21" s="8">
        <f t="shared" si="9"/>
        <v>3</v>
      </c>
      <c r="AE21">
        <f t="shared" si="1"/>
        <v>0</v>
      </c>
      <c r="AF21">
        <f t="shared" si="2"/>
        <v>1</v>
      </c>
      <c r="AG21">
        <f t="shared" si="3"/>
        <v>2</v>
      </c>
      <c r="AH21">
        <f t="shared" si="4"/>
        <v>0</v>
      </c>
      <c r="AI21">
        <f t="shared" si="10"/>
        <v>3</v>
      </c>
      <c r="AJ21" t="str">
        <f t="shared" si="11"/>
        <v/>
      </c>
    </row>
    <row r="22" spans="1:36" x14ac:dyDescent="0.25">
      <c r="A22" s="1" t="s">
        <v>46</v>
      </c>
      <c r="B22" s="1" t="s">
        <v>62</v>
      </c>
      <c r="C22" s="1" t="str">
        <f t="shared" si="5"/>
        <v>Steve Hicks</v>
      </c>
      <c r="D22" s="7">
        <v>1</v>
      </c>
      <c r="E22" s="7">
        <v>-3</v>
      </c>
      <c r="F22" s="7">
        <v>-20</v>
      </c>
      <c r="G22" s="7">
        <v>-12</v>
      </c>
      <c r="H22" s="7">
        <v>-2</v>
      </c>
      <c r="I22" s="7">
        <v>-30</v>
      </c>
      <c r="J22" s="7">
        <v>14</v>
      </c>
      <c r="K22" s="7">
        <v>-13</v>
      </c>
      <c r="L22" s="7" t="s">
        <v>9</v>
      </c>
      <c r="M22" s="7">
        <v>-8</v>
      </c>
      <c r="N22" s="7" t="s">
        <v>9</v>
      </c>
      <c r="O22" s="7" t="s">
        <v>9</v>
      </c>
      <c r="P22" s="7">
        <v>-8</v>
      </c>
      <c r="Q22" s="7">
        <v>6</v>
      </c>
      <c r="R22" s="7">
        <v>9</v>
      </c>
      <c r="S22" s="7">
        <v>3</v>
      </c>
      <c r="T22" s="7">
        <v>1</v>
      </c>
      <c r="U22" s="7">
        <v>-18</v>
      </c>
      <c r="V22" s="7">
        <v>16</v>
      </c>
      <c r="W22" s="7">
        <v>4</v>
      </c>
      <c r="X22" s="7">
        <v>5</v>
      </c>
      <c r="Y22" s="7">
        <f t="shared" si="6"/>
        <v>-55</v>
      </c>
      <c r="Z22" s="8">
        <f t="shared" si="0"/>
        <v>18</v>
      </c>
      <c r="AA22" s="8">
        <f t="shared" si="7"/>
        <v>9</v>
      </c>
      <c r="AB22" s="8">
        <f t="shared" si="8"/>
        <v>0</v>
      </c>
      <c r="AC22" s="8">
        <f t="shared" si="9"/>
        <v>9</v>
      </c>
      <c r="AE22">
        <f t="shared" si="1"/>
        <v>1</v>
      </c>
      <c r="AF22">
        <f t="shared" si="2"/>
        <v>15</v>
      </c>
      <c r="AG22">
        <f t="shared" si="3"/>
        <v>2</v>
      </c>
      <c r="AH22">
        <f t="shared" si="4"/>
        <v>0</v>
      </c>
      <c r="AI22">
        <f t="shared" si="10"/>
        <v>18</v>
      </c>
      <c r="AJ22" t="str">
        <f t="shared" si="11"/>
        <v/>
      </c>
    </row>
    <row r="23" spans="1:36" x14ac:dyDescent="0.25">
      <c r="A23" s="1" t="s">
        <v>64</v>
      </c>
      <c r="B23" s="1" t="s">
        <v>62</v>
      </c>
      <c r="C23" s="1" t="str">
        <f t="shared" si="5"/>
        <v>Tim Hicks</v>
      </c>
      <c r="D23" s="7">
        <v>1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>
        <v>-7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6"/>
        <v>-6</v>
      </c>
      <c r="Z23" s="8">
        <f t="shared" si="0"/>
        <v>2</v>
      </c>
      <c r="AA23" s="8">
        <f t="shared" si="7"/>
        <v>1</v>
      </c>
      <c r="AB23" s="8">
        <f t="shared" si="8"/>
        <v>0</v>
      </c>
      <c r="AC23" s="8">
        <f t="shared" si="9"/>
        <v>1</v>
      </c>
      <c r="AE23">
        <f t="shared" si="1"/>
        <v>0</v>
      </c>
      <c r="AF23">
        <f t="shared" si="2"/>
        <v>1</v>
      </c>
      <c r="AG23">
        <f t="shared" si="3"/>
        <v>1</v>
      </c>
      <c r="AH23">
        <f t="shared" si="4"/>
        <v>0</v>
      </c>
      <c r="AI23">
        <f t="shared" si="10"/>
        <v>2</v>
      </c>
      <c r="AJ23" t="str">
        <f t="shared" si="11"/>
        <v/>
      </c>
    </row>
    <row r="24" spans="1:36" x14ac:dyDescent="0.25">
      <c r="A24" s="1" t="s">
        <v>313</v>
      </c>
      <c r="B24" s="1" t="s">
        <v>314</v>
      </c>
      <c r="C24" s="1" t="str">
        <f t="shared" si="5"/>
        <v>Henry Higgins</v>
      </c>
      <c r="D24" s="7" t="s">
        <v>9</v>
      </c>
      <c r="E24" s="7" t="s">
        <v>9</v>
      </c>
      <c r="F24" s="7">
        <v>0</v>
      </c>
      <c r="G24" s="7">
        <v>15</v>
      </c>
      <c r="H24" s="7">
        <v>-4</v>
      </c>
      <c r="I24" s="7">
        <v>-2</v>
      </c>
      <c r="J24" s="7">
        <v>14</v>
      </c>
      <c r="K24" s="7">
        <v>-13</v>
      </c>
      <c r="L24" s="7" t="s">
        <v>9</v>
      </c>
      <c r="M24" s="7">
        <v>23</v>
      </c>
      <c r="N24" s="7" t="s">
        <v>9</v>
      </c>
      <c r="O24" s="7" t="s">
        <v>9</v>
      </c>
      <c r="P24" s="7">
        <v>22</v>
      </c>
      <c r="Q24" s="7">
        <v>9</v>
      </c>
      <c r="R24" s="7" t="s">
        <v>9</v>
      </c>
      <c r="S24" s="7">
        <v>26</v>
      </c>
      <c r="T24" s="7" t="s">
        <v>9</v>
      </c>
      <c r="U24" s="7">
        <v>20</v>
      </c>
      <c r="V24" s="7" t="s">
        <v>9</v>
      </c>
      <c r="W24" s="7" t="s">
        <v>9</v>
      </c>
      <c r="X24" s="7" t="s">
        <v>9</v>
      </c>
      <c r="Y24" s="7">
        <f t="shared" si="6"/>
        <v>110</v>
      </c>
      <c r="Z24" s="8">
        <f t="shared" si="0"/>
        <v>11</v>
      </c>
      <c r="AA24" s="8">
        <f t="shared" si="7"/>
        <v>7</v>
      </c>
      <c r="AB24" s="8">
        <f t="shared" si="8"/>
        <v>1</v>
      </c>
      <c r="AC24" s="8">
        <f t="shared" si="9"/>
        <v>3</v>
      </c>
      <c r="AE24">
        <f t="shared" si="1"/>
        <v>1</v>
      </c>
      <c r="AF24">
        <f t="shared" si="2"/>
        <v>9</v>
      </c>
      <c r="AG24">
        <f t="shared" si="3"/>
        <v>1</v>
      </c>
      <c r="AH24">
        <f t="shared" si="4"/>
        <v>0</v>
      </c>
      <c r="AI24">
        <f t="shared" si="10"/>
        <v>11</v>
      </c>
      <c r="AJ24" t="str">
        <f t="shared" si="11"/>
        <v/>
      </c>
    </row>
    <row r="25" spans="1:36" x14ac:dyDescent="0.25">
      <c r="A25" s="1" t="s">
        <v>320</v>
      </c>
      <c r="B25" s="1" t="s">
        <v>321</v>
      </c>
      <c r="C25" s="1" t="str">
        <f t="shared" si="5"/>
        <v>Richard Hooper</v>
      </c>
      <c r="D25" s="7">
        <v>5</v>
      </c>
      <c r="E25" s="7">
        <v>8</v>
      </c>
      <c r="F25" s="7">
        <v>0</v>
      </c>
      <c r="G25" s="7">
        <v>15</v>
      </c>
      <c r="H25" s="7">
        <v>7</v>
      </c>
      <c r="I25" s="7">
        <v>-2</v>
      </c>
      <c r="J25" s="7">
        <v>14</v>
      </c>
      <c r="K25" s="7">
        <v>-13</v>
      </c>
      <c r="L25" s="7">
        <v>1</v>
      </c>
      <c r="M25" s="7">
        <v>16</v>
      </c>
      <c r="N25" s="7">
        <v>7</v>
      </c>
      <c r="O25" s="7" t="s">
        <v>9</v>
      </c>
      <c r="P25" s="7">
        <v>-8</v>
      </c>
      <c r="Q25" s="7">
        <v>8</v>
      </c>
      <c r="R25" s="7">
        <v>-7</v>
      </c>
      <c r="S25" s="7">
        <v>5</v>
      </c>
      <c r="T25" s="7">
        <v>7</v>
      </c>
      <c r="U25" s="7">
        <v>-1</v>
      </c>
      <c r="V25" s="7">
        <v>5</v>
      </c>
      <c r="W25" s="7">
        <v>22</v>
      </c>
      <c r="X25" s="7">
        <v>9</v>
      </c>
      <c r="Y25" s="7">
        <f t="shared" si="6"/>
        <v>98</v>
      </c>
      <c r="Z25" s="8">
        <f t="shared" si="0"/>
        <v>20</v>
      </c>
      <c r="AA25" s="8">
        <f t="shared" si="7"/>
        <v>14</v>
      </c>
      <c r="AB25" s="8">
        <f t="shared" si="8"/>
        <v>1</v>
      </c>
      <c r="AC25" s="8">
        <f t="shared" si="9"/>
        <v>5</v>
      </c>
      <c r="AE25">
        <f t="shared" si="1"/>
        <v>0</v>
      </c>
      <c r="AF25">
        <f t="shared" si="2"/>
        <v>0</v>
      </c>
      <c r="AG25">
        <f t="shared" si="3"/>
        <v>0</v>
      </c>
      <c r="AH25">
        <f t="shared" si="4"/>
        <v>20</v>
      </c>
      <c r="AI25">
        <f t="shared" si="10"/>
        <v>20</v>
      </c>
      <c r="AJ25" t="str">
        <f t="shared" si="11"/>
        <v/>
      </c>
    </row>
    <row r="26" spans="1:36" x14ac:dyDescent="0.25">
      <c r="A26" s="1" t="s">
        <v>372</v>
      </c>
      <c r="B26" s="1" t="s">
        <v>373</v>
      </c>
      <c r="C26" s="1" t="str">
        <f t="shared" si="5"/>
        <v>Simon Kelly</v>
      </c>
      <c r="D26" s="7">
        <v>4</v>
      </c>
      <c r="E26" s="7" t="s">
        <v>9</v>
      </c>
      <c r="F26" s="7" t="s">
        <v>9</v>
      </c>
      <c r="G26" s="7">
        <v>-8</v>
      </c>
      <c r="H26" s="7" t="s">
        <v>9</v>
      </c>
      <c r="I26" s="7">
        <v>-21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6"/>
        <v>-25</v>
      </c>
      <c r="Z26" s="8">
        <f t="shared" si="0"/>
        <v>3</v>
      </c>
      <c r="AA26" s="8">
        <f t="shared" si="7"/>
        <v>1</v>
      </c>
      <c r="AB26" s="8">
        <f t="shared" si="8"/>
        <v>0</v>
      </c>
      <c r="AC26" s="8">
        <f t="shared" si="9"/>
        <v>2</v>
      </c>
      <c r="AE26">
        <f t="shared" si="1"/>
        <v>3</v>
      </c>
      <c r="AF26">
        <f t="shared" si="2"/>
        <v>0</v>
      </c>
      <c r="AG26">
        <f t="shared" si="3"/>
        <v>0</v>
      </c>
      <c r="AH26">
        <f t="shared" si="4"/>
        <v>0</v>
      </c>
      <c r="AI26">
        <f t="shared" si="10"/>
        <v>3</v>
      </c>
      <c r="AJ26" t="str">
        <f t="shared" si="11"/>
        <v/>
      </c>
    </row>
    <row r="27" spans="1:36" x14ac:dyDescent="0.25">
      <c r="A27" s="1" t="s">
        <v>71</v>
      </c>
      <c r="B27" s="1" t="s">
        <v>72</v>
      </c>
      <c r="C27" s="1" t="str">
        <f t="shared" si="5"/>
        <v>Toby Keukenmeester</v>
      </c>
      <c r="D27" s="7">
        <v>4</v>
      </c>
      <c r="E27" s="7">
        <v>-5</v>
      </c>
      <c r="F27" s="7">
        <v>11</v>
      </c>
      <c r="G27" s="7">
        <v>-8</v>
      </c>
      <c r="H27" s="7">
        <v>-1</v>
      </c>
      <c r="I27" s="7">
        <v>18</v>
      </c>
      <c r="J27" s="7">
        <v>20</v>
      </c>
      <c r="K27" s="7">
        <v>6</v>
      </c>
      <c r="L27" s="7">
        <v>5</v>
      </c>
      <c r="M27" s="7" t="s">
        <v>9</v>
      </c>
      <c r="N27" s="7" t="s">
        <v>9</v>
      </c>
      <c r="O27" s="7" t="s">
        <v>9</v>
      </c>
      <c r="P27" s="7" t="s">
        <v>9</v>
      </c>
      <c r="Q27" s="7">
        <v>7</v>
      </c>
      <c r="R27" s="7" t="s">
        <v>9</v>
      </c>
      <c r="S27" s="7">
        <v>19</v>
      </c>
      <c r="T27" s="7">
        <v>23</v>
      </c>
      <c r="U27" s="7">
        <v>8</v>
      </c>
      <c r="V27" s="7" t="s">
        <v>9</v>
      </c>
      <c r="W27" s="7" t="s">
        <v>9</v>
      </c>
      <c r="X27" s="7" t="s">
        <v>9</v>
      </c>
      <c r="Y27" s="7">
        <f t="shared" si="6"/>
        <v>107</v>
      </c>
      <c r="Z27" s="8">
        <f t="shared" si="0"/>
        <v>13</v>
      </c>
      <c r="AA27" s="8">
        <f t="shared" si="7"/>
        <v>10</v>
      </c>
      <c r="AB27" s="8">
        <f t="shared" si="8"/>
        <v>0</v>
      </c>
      <c r="AC27" s="8">
        <f t="shared" si="9"/>
        <v>3</v>
      </c>
      <c r="AE27">
        <f t="shared" si="1"/>
        <v>0</v>
      </c>
      <c r="AF27">
        <f t="shared" si="2"/>
        <v>5</v>
      </c>
      <c r="AG27">
        <f t="shared" si="3"/>
        <v>7</v>
      </c>
      <c r="AH27">
        <f t="shared" si="4"/>
        <v>1</v>
      </c>
      <c r="AI27">
        <f t="shared" si="10"/>
        <v>13</v>
      </c>
      <c r="AJ27" t="str">
        <f t="shared" si="11"/>
        <v/>
      </c>
    </row>
    <row r="28" spans="1:36" x14ac:dyDescent="0.25">
      <c r="A28" s="1" t="s">
        <v>107</v>
      </c>
      <c r="B28" s="1" t="s">
        <v>386</v>
      </c>
      <c r="C28" s="1" t="str">
        <f t="shared" si="5"/>
        <v>Jeff Krebbekx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>
        <v>-8</v>
      </c>
      <c r="Q28" s="7">
        <v>14</v>
      </c>
      <c r="R28" s="7">
        <v>11</v>
      </c>
      <c r="S28" s="7" t="s">
        <v>9</v>
      </c>
      <c r="T28" s="7">
        <v>1</v>
      </c>
      <c r="U28" s="7">
        <v>-18</v>
      </c>
      <c r="V28" s="7">
        <v>5</v>
      </c>
      <c r="W28" s="7">
        <v>3</v>
      </c>
      <c r="X28" s="7">
        <v>14</v>
      </c>
      <c r="Y28" s="7">
        <f t="shared" ref="Y28:Y31" si="12">SUM(D28:X28)</f>
        <v>22</v>
      </c>
      <c r="Z28" s="8">
        <f t="shared" ref="Z28:Z31" si="13">SUM(AA28:AC28)</f>
        <v>8</v>
      </c>
      <c r="AA28" s="8">
        <f t="shared" si="7"/>
        <v>6</v>
      </c>
      <c r="AB28" s="8">
        <f t="shared" si="8"/>
        <v>0</v>
      </c>
      <c r="AC28" s="8">
        <f t="shared" si="9"/>
        <v>2</v>
      </c>
      <c r="AE28">
        <f t="shared" si="1"/>
        <v>8</v>
      </c>
      <c r="AF28">
        <f t="shared" si="2"/>
        <v>0</v>
      </c>
      <c r="AG28">
        <f t="shared" si="3"/>
        <v>0</v>
      </c>
      <c r="AH28">
        <f t="shared" si="4"/>
        <v>0</v>
      </c>
      <c r="AI28">
        <f t="shared" si="10"/>
        <v>8</v>
      </c>
      <c r="AJ28" t="str">
        <f t="shared" si="11"/>
        <v/>
      </c>
    </row>
    <row r="29" spans="1:36" x14ac:dyDescent="0.25">
      <c r="A29" s="1" t="s">
        <v>75</v>
      </c>
      <c r="B29" s="1" t="s">
        <v>76</v>
      </c>
      <c r="C29" s="1" t="str">
        <f t="shared" si="5"/>
        <v>Ron Kuczmarski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>
        <v>1</v>
      </c>
      <c r="M29" s="7">
        <v>16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 t="s">
        <v>9</v>
      </c>
      <c r="U29" s="7" t="s">
        <v>9</v>
      </c>
      <c r="V29" s="7" t="s">
        <v>9</v>
      </c>
      <c r="W29" s="7" t="s">
        <v>9</v>
      </c>
      <c r="X29" s="7" t="s">
        <v>9</v>
      </c>
      <c r="Y29" s="7">
        <f t="shared" si="12"/>
        <v>17</v>
      </c>
      <c r="Z29" s="8">
        <f t="shared" si="13"/>
        <v>2</v>
      </c>
      <c r="AA29" s="8">
        <f t="shared" si="7"/>
        <v>2</v>
      </c>
      <c r="AB29" s="8">
        <f t="shared" si="8"/>
        <v>0</v>
      </c>
      <c r="AC29" s="8">
        <f t="shared" si="9"/>
        <v>0</v>
      </c>
      <c r="AE29">
        <f t="shared" si="1"/>
        <v>0</v>
      </c>
      <c r="AF29">
        <f t="shared" si="2"/>
        <v>2</v>
      </c>
      <c r="AG29">
        <f t="shared" si="3"/>
        <v>0</v>
      </c>
      <c r="AH29">
        <f t="shared" si="4"/>
        <v>0</v>
      </c>
      <c r="AI29">
        <f t="shared" si="10"/>
        <v>2</v>
      </c>
      <c r="AJ29" t="str">
        <f t="shared" si="11"/>
        <v/>
      </c>
    </row>
    <row r="30" spans="1:36" x14ac:dyDescent="0.25">
      <c r="A30" s="1" t="s">
        <v>46</v>
      </c>
      <c r="B30" s="1" t="s">
        <v>374</v>
      </c>
      <c r="C30" s="1" t="str">
        <f t="shared" si="5"/>
        <v>Steve Lockwood</v>
      </c>
      <c r="D30" s="7" t="s">
        <v>9</v>
      </c>
      <c r="E30" s="7">
        <v>-10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2"/>
        <v>-10</v>
      </c>
      <c r="Z30" s="8">
        <f t="shared" si="13"/>
        <v>1</v>
      </c>
      <c r="AA30" s="8">
        <f t="shared" si="7"/>
        <v>0</v>
      </c>
      <c r="AB30" s="8">
        <f t="shared" si="8"/>
        <v>0</v>
      </c>
      <c r="AC30" s="8">
        <f t="shared" si="9"/>
        <v>1</v>
      </c>
      <c r="AE30">
        <f t="shared" si="1"/>
        <v>1</v>
      </c>
      <c r="AF30">
        <f t="shared" si="2"/>
        <v>0</v>
      </c>
      <c r="AG30">
        <f t="shared" si="3"/>
        <v>0</v>
      </c>
      <c r="AH30">
        <f t="shared" si="4"/>
        <v>0</v>
      </c>
      <c r="AI30">
        <f t="shared" si="10"/>
        <v>1</v>
      </c>
      <c r="AJ30" t="str">
        <f t="shared" si="11"/>
        <v/>
      </c>
    </row>
    <row r="31" spans="1:36" x14ac:dyDescent="0.25">
      <c r="A31" s="1" t="s">
        <v>81</v>
      </c>
      <c r="B31" s="1" t="s">
        <v>375</v>
      </c>
      <c r="C31" s="1" t="str">
        <f t="shared" si="5"/>
        <v>Mike McDonagh</v>
      </c>
      <c r="D31" s="7">
        <v>-11</v>
      </c>
      <c r="E31" s="7">
        <v>-10</v>
      </c>
      <c r="F31" s="7">
        <v>2</v>
      </c>
      <c r="G31" s="7">
        <v>-9</v>
      </c>
      <c r="H31" s="7">
        <v>10</v>
      </c>
      <c r="I31" s="7">
        <v>14</v>
      </c>
      <c r="J31" s="7">
        <v>8</v>
      </c>
      <c r="K31" s="7">
        <v>4</v>
      </c>
      <c r="L31" s="7">
        <v>1</v>
      </c>
      <c r="M31" s="7">
        <v>34</v>
      </c>
      <c r="N31" s="7" t="s">
        <v>9</v>
      </c>
      <c r="O31" s="7" t="s">
        <v>9</v>
      </c>
      <c r="P31" s="7">
        <v>2</v>
      </c>
      <c r="Q31" s="7">
        <v>-15</v>
      </c>
      <c r="R31" s="7" t="s">
        <v>9</v>
      </c>
      <c r="S31" s="7">
        <v>-6</v>
      </c>
      <c r="T31" s="7">
        <v>16</v>
      </c>
      <c r="U31" s="7">
        <v>-4</v>
      </c>
      <c r="V31" s="7" t="s">
        <v>9</v>
      </c>
      <c r="W31" s="7" t="s">
        <v>9</v>
      </c>
      <c r="X31" s="7" t="s">
        <v>9</v>
      </c>
      <c r="Y31" s="7">
        <f t="shared" si="12"/>
        <v>36</v>
      </c>
      <c r="Z31" s="8">
        <f t="shared" si="13"/>
        <v>15</v>
      </c>
      <c r="AA31" s="8">
        <f t="shared" si="7"/>
        <v>9</v>
      </c>
      <c r="AB31" s="8">
        <f t="shared" si="8"/>
        <v>0</v>
      </c>
      <c r="AC31" s="8">
        <f t="shared" si="9"/>
        <v>6</v>
      </c>
      <c r="AE31">
        <f t="shared" si="1"/>
        <v>0</v>
      </c>
      <c r="AF31">
        <f t="shared" si="2"/>
        <v>0</v>
      </c>
      <c r="AG31">
        <f t="shared" si="3"/>
        <v>13</v>
      </c>
      <c r="AH31">
        <f t="shared" si="4"/>
        <v>2</v>
      </c>
      <c r="AI31">
        <f t="shared" si="10"/>
        <v>15</v>
      </c>
      <c r="AJ31" t="str">
        <f t="shared" si="11"/>
        <v/>
      </c>
    </row>
    <row r="32" spans="1:36" x14ac:dyDescent="0.25">
      <c r="A32" s="1" t="s">
        <v>83</v>
      </c>
      <c r="B32" s="1" t="s">
        <v>84</v>
      </c>
      <c r="C32" s="1" t="str">
        <f t="shared" si="5"/>
        <v>Phil McDonald</v>
      </c>
      <c r="D32" s="7">
        <v>-14</v>
      </c>
      <c r="E32" s="7">
        <v>-18</v>
      </c>
      <c r="F32" s="7">
        <v>1</v>
      </c>
      <c r="G32" s="7" t="s">
        <v>9</v>
      </c>
      <c r="H32" s="7">
        <v>-3</v>
      </c>
      <c r="I32" s="7">
        <v>-15</v>
      </c>
      <c r="J32" s="7">
        <v>-9</v>
      </c>
      <c r="K32" s="7">
        <v>-11</v>
      </c>
      <c r="L32" s="7">
        <v>-7</v>
      </c>
      <c r="M32" s="7">
        <v>1</v>
      </c>
      <c r="N32" s="7">
        <v>3</v>
      </c>
      <c r="O32" s="7" t="s">
        <v>9</v>
      </c>
      <c r="P32" s="7">
        <v>-3</v>
      </c>
      <c r="Q32" s="7">
        <v>0</v>
      </c>
      <c r="R32" s="7">
        <v>5</v>
      </c>
      <c r="S32" s="7">
        <v>11</v>
      </c>
      <c r="T32" s="7">
        <v>-2</v>
      </c>
      <c r="U32" s="7">
        <v>-5</v>
      </c>
      <c r="V32" s="7">
        <v>18</v>
      </c>
      <c r="W32" s="7">
        <v>5</v>
      </c>
      <c r="X32" s="7">
        <v>2</v>
      </c>
      <c r="Y32" s="7">
        <f t="shared" ref="Y32" si="14">SUM(D32:X32)</f>
        <v>-41</v>
      </c>
      <c r="Z32" s="8">
        <f t="shared" ref="Z32" si="15">SUM(AA32:AC32)</f>
        <v>19</v>
      </c>
      <c r="AA32" s="8">
        <f t="shared" si="7"/>
        <v>8</v>
      </c>
      <c r="AB32" s="8">
        <f t="shared" si="8"/>
        <v>1</v>
      </c>
      <c r="AC32" s="8">
        <f t="shared" si="9"/>
        <v>10</v>
      </c>
      <c r="AE32">
        <f t="shared" si="1"/>
        <v>0</v>
      </c>
      <c r="AF32">
        <f t="shared" si="2"/>
        <v>3</v>
      </c>
      <c r="AG32">
        <f t="shared" si="3"/>
        <v>12</v>
      </c>
      <c r="AH32">
        <f t="shared" si="4"/>
        <v>4</v>
      </c>
      <c r="AI32">
        <f t="shared" si="10"/>
        <v>19</v>
      </c>
      <c r="AJ32" t="str">
        <f t="shared" si="11"/>
        <v/>
      </c>
    </row>
    <row r="33" spans="1:36" x14ac:dyDescent="0.25">
      <c r="A33" s="1" t="s">
        <v>43</v>
      </c>
      <c r="B33" s="1" t="s">
        <v>86</v>
      </c>
      <c r="C33" s="1" t="str">
        <f t="shared" si="5"/>
        <v>Andrew McGorman</v>
      </c>
      <c r="D33" s="7" t="s">
        <v>9</v>
      </c>
      <c r="E33" s="7" t="s">
        <v>9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 t="s">
        <v>9</v>
      </c>
      <c r="M33" s="7" t="s">
        <v>9</v>
      </c>
      <c r="N33" s="7" t="s">
        <v>9</v>
      </c>
      <c r="O33" s="7" t="s">
        <v>9</v>
      </c>
      <c r="P33" s="7" t="s">
        <v>9</v>
      </c>
      <c r="Q33" s="7" t="s">
        <v>9</v>
      </c>
      <c r="R33" s="7" t="s">
        <v>9</v>
      </c>
      <c r="S33" s="7">
        <v>3</v>
      </c>
      <c r="T33" s="7" t="s">
        <v>9</v>
      </c>
      <c r="U33" s="7" t="s">
        <v>9</v>
      </c>
      <c r="V33" s="7" t="s">
        <v>9</v>
      </c>
      <c r="W33" s="7" t="s">
        <v>9</v>
      </c>
      <c r="X33" s="7" t="s">
        <v>9</v>
      </c>
      <c r="Y33" s="7">
        <f t="shared" ref="Y33:Y44" si="16">SUM(D33:X33)</f>
        <v>3</v>
      </c>
      <c r="Z33" s="8">
        <f t="shared" ref="Z33:Z44" si="17">SUM(AA33:AC33)</f>
        <v>1</v>
      </c>
      <c r="AA33" s="8">
        <f t="shared" ref="AA33:AA44" si="18">COUNTIF(D33:X33,"&gt;0")</f>
        <v>1</v>
      </c>
      <c r="AB33" s="8">
        <f t="shared" ref="AB33:AB44" si="19">COUNTIF(D33:X33,0)</f>
        <v>0</v>
      </c>
      <c r="AC33" s="8">
        <f t="shared" ref="AC33:AC44" si="20">COUNTIF(D33:X33,"&lt;0")</f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1</v>
      </c>
      <c r="AI33">
        <f t="shared" si="10"/>
        <v>1</v>
      </c>
      <c r="AJ33" t="str">
        <f t="shared" si="11"/>
        <v/>
      </c>
    </row>
    <row r="34" spans="1:36" x14ac:dyDescent="0.25">
      <c r="A34" s="1" t="s">
        <v>95</v>
      </c>
      <c r="B34" s="1" t="s">
        <v>96</v>
      </c>
      <c r="C34" s="1" t="str">
        <f t="shared" si="5"/>
        <v>Mick Moffatt</v>
      </c>
      <c r="D34" s="7">
        <v>1</v>
      </c>
      <c r="E34" s="7">
        <v>1</v>
      </c>
      <c r="F34" s="7">
        <v>1</v>
      </c>
      <c r="G34" s="7">
        <v>12</v>
      </c>
      <c r="H34" s="7">
        <v>-3</v>
      </c>
      <c r="I34" s="7">
        <v>-15</v>
      </c>
      <c r="J34" s="7">
        <v>-9</v>
      </c>
      <c r="K34" s="7">
        <v>-11</v>
      </c>
      <c r="L34" s="7">
        <v>-7</v>
      </c>
      <c r="M34" s="7">
        <v>1</v>
      </c>
      <c r="N34" s="7">
        <v>3</v>
      </c>
      <c r="O34" s="7" t="s">
        <v>9</v>
      </c>
      <c r="P34" s="7">
        <v>-3</v>
      </c>
      <c r="Q34" s="7">
        <v>0</v>
      </c>
      <c r="R34" s="7" t="s">
        <v>9</v>
      </c>
      <c r="S34" s="7">
        <v>3</v>
      </c>
      <c r="T34" s="7">
        <v>-2</v>
      </c>
      <c r="U34" s="7">
        <v>-5</v>
      </c>
      <c r="V34" s="7">
        <v>18</v>
      </c>
      <c r="W34" s="7">
        <v>5</v>
      </c>
      <c r="X34" s="7">
        <v>2</v>
      </c>
      <c r="Y34" s="7">
        <f t="shared" si="16"/>
        <v>-8</v>
      </c>
      <c r="Z34" s="8">
        <f t="shared" si="17"/>
        <v>19</v>
      </c>
      <c r="AA34" s="8">
        <f t="shared" si="18"/>
        <v>10</v>
      </c>
      <c r="AB34" s="8">
        <f t="shared" si="19"/>
        <v>1</v>
      </c>
      <c r="AC34" s="8">
        <f t="shared" si="20"/>
        <v>8</v>
      </c>
      <c r="AE34">
        <f t="shared" si="1"/>
        <v>7</v>
      </c>
      <c r="AF34">
        <f t="shared" si="2"/>
        <v>12</v>
      </c>
      <c r="AG34">
        <f t="shared" si="3"/>
        <v>0</v>
      </c>
      <c r="AH34">
        <f t="shared" si="4"/>
        <v>0</v>
      </c>
      <c r="AI34">
        <f t="shared" si="10"/>
        <v>19</v>
      </c>
      <c r="AJ34" t="str">
        <f t="shared" si="11"/>
        <v/>
      </c>
    </row>
    <row r="35" spans="1:36" x14ac:dyDescent="0.25">
      <c r="A35" s="1" t="s">
        <v>376</v>
      </c>
      <c r="B35" s="1" t="s">
        <v>377</v>
      </c>
      <c r="C35" s="1" t="str">
        <f t="shared" si="5"/>
        <v>Dante Nou</v>
      </c>
      <c r="D35" s="7">
        <v>-11</v>
      </c>
      <c r="E35" s="7">
        <v>10</v>
      </c>
      <c r="F35" s="7">
        <v>11</v>
      </c>
      <c r="G35" s="7">
        <v>9</v>
      </c>
      <c r="H35" s="7">
        <v>7</v>
      </c>
      <c r="I35" s="7">
        <v>18</v>
      </c>
      <c r="J35" s="7">
        <v>-4</v>
      </c>
      <c r="K35" s="7">
        <v>14</v>
      </c>
      <c r="L35" s="7">
        <v>5</v>
      </c>
      <c r="M35" s="7">
        <v>29</v>
      </c>
      <c r="N35" s="7" t="s">
        <v>9</v>
      </c>
      <c r="O35" s="7" t="s">
        <v>9</v>
      </c>
      <c r="P35" s="7" t="s">
        <v>9</v>
      </c>
      <c r="Q35" s="7">
        <v>6</v>
      </c>
      <c r="R35" s="7" t="s">
        <v>9</v>
      </c>
      <c r="S35" s="7">
        <v>-2</v>
      </c>
      <c r="T35" s="7">
        <v>23</v>
      </c>
      <c r="U35" s="7">
        <v>8</v>
      </c>
      <c r="V35" s="7" t="s">
        <v>9</v>
      </c>
      <c r="W35" s="7" t="s">
        <v>9</v>
      </c>
      <c r="X35" s="7" t="s">
        <v>9</v>
      </c>
      <c r="Y35" s="7">
        <f t="shared" si="16"/>
        <v>123</v>
      </c>
      <c r="Z35" s="8">
        <f t="shared" si="17"/>
        <v>14</v>
      </c>
      <c r="AA35" s="8">
        <f t="shared" si="18"/>
        <v>11</v>
      </c>
      <c r="AB35" s="8">
        <f t="shared" si="19"/>
        <v>0</v>
      </c>
      <c r="AC35" s="8">
        <f t="shared" si="20"/>
        <v>3</v>
      </c>
      <c r="AE35">
        <f t="shared" si="1"/>
        <v>7</v>
      </c>
      <c r="AF35">
        <f t="shared" si="2"/>
        <v>7</v>
      </c>
      <c r="AG35">
        <f t="shared" si="3"/>
        <v>0</v>
      </c>
      <c r="AH35">
        <f t="shared" si="4"/>
        <v>0</v>
      </c>
      <c r="AI35">
        <f t="shared" si="10"/>
        <v>14</v>
      </c>
      <c r="AJ35" t="str">
        <f t="shared" si="11"/>
        <v/>
      </c>
    </row>
    <row r="36" spans="1:36" x14ac:dyDescent="0.25">
      <c r="A36" s="1" t="s">
        <v>378</v>
      </c>
      <c r="B36" s="1" t="s">
        <v>377</v>
      </c>
      <c r="C36" s="1" t="str">
        <f t="shared" si="5"/>
        <v>Emil Nou</v>
      </c>
      <c r="D36" s="7" t="s">
        <v>9</v>
      </c>
      <c r="E36" s="7" t="s">
        <v>9</v>
      </c>
      <c r="F36" s="7" t="s">
        <v>9</v>
      </c>
      <c r="G36" s="7">
        <v>-9</v>
      </c>
      <c r="H36" s="7">
        <v>10</v>
      </c>
      <c r="I36" s="7" t="s">
        <v>9</v>
      </c>
      <c r="J36" s="7" t="s">
        <v>9</v>
      </c>
      <c r="K36" s="7">
        <v>14</v>
      </c>
      <c r="L36" s="7">
        <v>5</v>
      </c>
      <c r="M36" s="7" t="s">
        <v>9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f t="shared" si="16"/>
        <v>20</v>
      </c>
      <c r="Z36" s="8">
        <f t="shared" si="17"/>
        <v>4</v>
      </c>
      <c r="AA36" s="8">
        <f t="shared" si="18"/>
        <v>3</v>
      </c>
      <c r="AB36" s="8">
        <f t="shared" si="19"/>
        <v>0</v>
      </c>
      <c r="AC36" s="8">
        <f t="shared" si="20"/>
        <v>1</v>
      </c>
      <c r="AE36">
        <f t="shared" si="1"/>
        <v>2</v>
      </c>
      <c r="AF36">
        <f t="shared" si="2"/>
        <v>2</v>
      </c>
      <c r="AG36">
        <f t="shared" si="3"/>
        <v>0</v>
      </c>
      <c r="AH36">
        <f t="shared" si="4"/>
        <v>0</v>
      </c>
      <c r="AI36">
        <f t="shared" si="10"/>
        <v>4</v>
      </c>
      <c r="AJ36" t="str">
        <f t="shared" si="11"/>
        <v/>
      </c>
    </row>
    <row r="37" spans="1:36" x14ac:dyDescent="0.25">
      <c r="A37" s="1" t="s">
        <v>303</v>
      </c>
      <c r="B37" s="1" t="s">
        <v>102</v>
      </c>
      <c r="C37" s="1" t="str">
        <f t="shared" si="5"/>
        <v>Peter Rose</v>
      </c>
      <c r="D37" s="7">
        <v>-11</v>
      </c>
      <c r="E37" s="7">
        <v>-5</v>
      </c>
      <c r="F37" s="7">
        <v>2</v>
      </c>
      <c r="G37" s="7">
        <v>-8</v>
      </c>
      <c r="H37" s="7">
        <v>10</v>
      </c>
      <c r="I37" s="7">
        <v>14</v>
      </c>
      <c r="J37" s="7">
        <v>8</v>
      </c>
      <c r="K37" s="7">
        <v>4</v>
      </c>
      <c r="L37" s="7">
        <v>1</v>
      </c>
      <c r="M37" s="7">
        <v>34</v>
      </c>
      <c r="N37" s="7" t="s">
        <v>9</v>
      </c>
      <c r="O37" s="7" t="s">
        <v>9</v>
      </c>
      <c r="P37" s="7">
        <v>2</v>
      </c>
      <c r="Q37" s="7">
        <v>-15</v>
      </c>
      <c r="R37" s="7" t="s">
        <v>9</v>
      </c>
      <c r="S37" s="7">
        <v>-6</v>
      </c>
      <c r="T37" s="7">
        <v>16</v>
      </c>
      <c r="U37" s="7">
        <v>-4</v>
      </c>
      <c r="V37" s="7" t="s">
        <v>9</v>
      </c>
      <c r="W37" s="7" t="s">
        <v>9</v>
      </c>
      <c r="X37" s="7" t="s">
        <v>9</v>
      </c>
      <c r="Y37" s="7">
        <f t="shared" si="16"/>
        <v>42</v>
      </c>
      <c r="Z37" s="8">
        <f t="shared" si="17"/>
        <v>15</v>
      </c>
      <c r="AA37" s="8">
        <f t="shared" si="18"/>
        <v>9</v>
      </c>
      <c r="AB37" s="8">
        <f t="shared" si="19"/>
        <v>0</v>
      </c>
      <c r="AC37" s="8">
        <f t="shared" si="20"/>
        <v>6</v>
      </c>
      <c r="AE37">
        <f t="shared" si="1"/>
        <v>3</v>
      </c>
      <c r="AF37">
        <f t="shared" si="2"/>
        <v>12</v>
      </c>
      <c r="AG37">
        <f t="shared" si="3"/>
        <v>0</v>
      </c>
      <c r="AH37">
        <f t="shared" si="4"/>
        <v>0</v>
      </c>
      <c r="AI37">
        <f t="shared" si="10"/>
        <v>15</v>
      </c>
      <c r="AJ37" t="str">
        <f t="shared" si="11"/>
        <v/>
      </c>
    </row>
    <row r="38" spans="1:36" x14ac:dyDescent="0.25">
      <c r="A38" s="1" t="s">
        <v>137</v>
      </c>
      <c r="B38" s="1" t="s">
        <v>32</v>
      </c>
      <c r="C38" s="1" t="str">
        <f t="shared" si="5"/>
        <v>Bill Scott</v>
      </c>
      <c r="D38" s="7">
        <v>5</v>
      </c>
      <c r="E38" s="7">
        <v>8</v>
      </c>
      <c r="F38" s="7">
        <v>0</v>
      </c>
      <c r="G38" s="7">
        <v>12</v>
      </c>
      <c r="H38" s="7">
        <v>-3</v>
      </c>
      <c r="I38" s="7">
        <v>-15</v>
      </c>
      <c r="J38" s="7">
        <v>-9</v>
      </c>
      <c r="K38" s="7" t="s">
        <v>9</v>
      </c>
      <c r="L38" s="7">
        <v>33</v>
      </c>
      <c r="M38" s="7">
        <v>34</v>
      </c>
      <c r="N38" s="7" t="s">
        <v>9</v>
      </c>
      <c r="O38" s="7" t="s">
        <v>9</v>
      </c>
      <c r="P38" s="7">
        <v>20</v>
      </c>
      <c r="Q38" s="7">
        <v>7</v>
      </c>
      <c r="R38" s="7" t="s">
        <v>9</v>
      </c>
      <c r="S38" s="7">
        <v>-6</v>
      </c>
      <c r="T38" s="7">
        <v>26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16"/>
        <v>112</v>
      </c>
      <c r="Z38" s="8">
        <f t="shared" si="17"/>
        <v>13</v>
      </c>
      <c r="AA38" s="8">
        <f t="shared" si="18"/>
        <v>8</v>
      </c>
      <c r="AB38" s="8">
        <f t="shared" si="19"/>
        <v>1</v>
      </c>
      <c r="AC38" s="8">
        <f t="shared" si="20"/>
        <v>4</v>
      </c>
      <c r="AE38">
        <f t="shared" si="1"/>
        <v>6</v>
      </c>
      <c r="AF38">
        <f t="shared" si="2"/>
        <v>2</v>
      </c>
      <c r="AG38">
        <f t="shared" si="3"/>
        <v>3</v>
      </c>
      <c r="AH38">
        <f t="shared" si="4"/>
        <v>2</v>
      </c>
      <c r="AI38">
        <f t="shared" si="10"/>
        <v>13</v>
      </c>
      <c r="AJ38" t="str">
        <f t="shared" si="11"/>
        <v/>
      </c>
    </row>
    <row r="39" spans="1:36" x14ac:dyDescent="0.25">
      <c r="A39" s="1" t="s">
        <v>83</v>
      </c>
      <c r="B39" s="1" t="s">
        <v>105</v>
      </c>
      <c r="C39" s="1" t="str">
        <f t="shared" si="5"/>
        <v>Phil Smyth</v>
      </c>
      <c r="D39" s="7">
        <v>1</v>
      </c>
      <c r="E39" s="7">
        <v>1</v>
      </c>
      <c r="F39" s="7">
        <v>-20</v>
      </c>
      <c r="G39" s="7">
        <v>2</v>
      </c>
      <c r="H39" s="7">
        <v>0</v>
      </c>
      <c r="I39" s="7">
        <v>-9</v>
      </c>
      <c r="J39" s="7">
        <v>-7</v>
      </c>
      <c r="K39" s="7">
        <v>2</v>
      </c>
      <c r="L39" s="7">
        <v>-2</v>
      </c>
      <c r="M39" s="7">
        <v>-8</v>
      </c>
      <c r="N39" s="7">
        <v>8</v>
      </c>
      <c r="O39" s="7" t="s">
        <v>9</v>
      </c>
      <c r="P39" s="7">
        <v>-5</v>
      </c>
      <c r="Q39" s="7">
        <v>0</v>
      </c>
      <c r="R39" s="7">
        <v>5</v>
      </c>
      <c r="S39" s="7">
        <v>11</v>
      </c>
      <c r="T39" s="7">
        <v>-2</v>
      </c>
      <c r="U39" s="7">
        <v>-5</v>
      </c>
      <c r="V39" s="7">
        <v>18</v>
      </c>
      <c r="W39" s="7">
        <v>5</v>
      </c>
      <c r="X39" s="7">
        <v>2</v>
      </c>
      <c r="Y39" s="7">
        <f t="shared" si="16"/>
        <v>-3</v>
      </c>
      <c r="Z39" s="8">
        <f t="shared" si="17"/>
        <v>20</v>
      </c>
      <c r="AA39" s="8">
        <f t="shared" si="18"/>
        <v>10</v>
      </c>
      <c r="AB39" s="8">
        <f t="shared" si="19"/>
        <v>2</v>
      </c>
      <c r="AC39" s="8">
        <f t="shared" si="20"/>
        <v>8</v>
      </c>
      <c r="AE39">
        <f t="shared" si="1"/>
        <v>20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10"/>
        <v>20</v>
      </c>
      <c r="AJ39" t="str">
        <f t="shared" si="11"/>
        <v/>
      </c>
    </row>
    <row r="40" spans="1:36" x14ac:dyDescent="0.25">
      <c r="A40" s="1" t="s">
        <v>379</v>
      </c>
      <c r="B40" s="1" t="s">
        <v>404</v>
      </c>
      <c r="C40" s="1" t="str">
        <f t="shared" si="5"/>
        <v>Lee Sydenham</v>
      </c>
      <c r="D40" s="7">
        <v>4</v>
      </c>
      <c r="E40" s="7">
        <v>-5</v>
      </c>
      <c r="F40" s="7">
        <v>11</v>
      </c>
      <c r="G40" s="7">
        <v>-8</v>
      </c>
      <c r="H40" s="7">
        <v>-1</v>
      </c>
      <c r="I40" s="7">
        <v>-21</v>
      </c>
      <c r="J40" s="7" t="s">
        <v>9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6"/>
        <v>-20</v>
      </c>
      <c r="Z40" s="8">
        <f t="shared" si="17"/>
        <v>6</v>
      </c>
      <c r="AA40" s="8">
        <f t="shared" si="18"/>
        <v>2</v>
      </c>
      <c r="AB40" s="8">
        <f t="shared" si="19"/>
        <v>0</v>
      </c>
      <c r="AC40" s="8">
        <f t="shared" si="20"/>
        <v>4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0"/>
        <v>0</v>
      </c>
      <c r="AJ40" t="str">
        <f t="shared" si="11"/>
        <v>no</v>
      </c>
    </row>
    <row r="41" spans="1:36" x14ac:dyDescent="0.25">
      <c r="A41" s="1" t="s">
        <v>110</v>
      </c>
      <c r="B41" s="1" t="s">
        <v>109</v>
      </c>
      <c r="C41" s="1" t="str">
        <f t="shared" si="5"/>
        <v>Dennis Taylor</v>
      </c>
      <c r="D41" s="7">
        <v>-11</v>
      </c>
      <c r="E41" s="7">
        <v>10</v>
      </c>
      <c r="F41" s="7">
        <v>-3</v>
      </c>
      <c r="G41" s="7">
        <v>8</v>
      </c>
      <c r="H41" s="7">
        <v>10</v>
      </c>
      <c r="I41" s="7">
        <v>14</v>
      </c>
      <c r="J41" s="7">
        <v>8</v>
      </c>
      <c r="K41" s="7">
        <v>4</v>
      </c>
      <c r="L41" s="7">
        <v>1</v>
      </c>
      <c r="M41" s="7">
        <v>23</v>
      </c>
      <c r="N41" s="7" t="s">
        <v>9</v>
      </c>
      <c r="O41" s="7" t="s">
        <v>9</v>
      </c>
      <c r="P41" s="7">
        <v>2</v>
      </c>
      <c r="Q41" s="7">
        <v>-15</v>
      </c>
      <c r="R41" s="7" t="s">
        <v>9</v>
      </c>
      <c r="S41" s="7">
        <v>-6</v>
      </c>
      <c r="T41" s="7">
        <v>16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16"/>
        <v>61</v>
      </c>
      <c r="Z41" s="8">
        <f t="shared" si="17"/>
        <v>14</v>
      </c>
      <c r="AA41" s="8">
        <f t="shared" si="18"/>
        <v>10</v>
      </c>
      <c r="AB41" s="8">
        <f t="shared" si="19"/>
        <v>0</v>
      </c>
      <c r="AC41" s="8">
        <f t="shared" si="20"/>
        <v>4</v>
      </c>
      <c r="AE41">
        <f t="shared" si="1"/>
        <v>14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10"/>
        <v>14</v>
      </c>
      <c r="AJ41" t="str">
        <f t="shared" si="11"/>
        <v/>
      </c>
    </row>
    <row r="42" spans="1:36" x14ac:dyDescent="0.25">
      <c r="A42" s="1" t="s">
        <v>23</v>
      </c>
      <c r="B42" s="1" t="s">
        <v>112</v>
      </c>
      <c r="C42" s="1" t="str">
        <f t="shared" si="5"/>
        <v>Dave Thulborn</v>
      </c>
      <c r="D42" s="7">
        <v>1</v>
      </c>
      <c r="E42" s="7">
        <v>-3</v>
      </c>
      <c r="F42" s="7">
        <v>-20</v>
      </c>
      <c r="G42" s="7">
        <v>-12</v>
      </c>
      <c r="H42" s="7">
        <v>-2</v>
      </c>
      <c r="I42" s="7" t="s">
        <v>9</v>
      </c>
      <c r="J42" s="7">
        <v>10</v>
      </c>
      <c r="K42" s="7" t="s">
        <v>9</v>
      </c>
      <c r="L42" s="7">
        <v>12</v>
      </c>
      <c r="M42" s="7">
        <v>5</v>
      </c>
      <c r="N42" s="7">
        <v>-8</v>
      </c>
      <c r="O42" s="7" t="s">
        <v>9</v>
      </c>
      <c r="P42" s="7">
        <v>-12</v>
      </c>
      <c r="Q42" s="7">
        <v>0</v>
      </c>
      <c r="R42" s="7" t="s">
        <v>9</v>
      </c>
      <c r="S42" s="7" t="s">
        <v>9</v>
      </c>
      <c r="T42" s="7">
        <v>-2</v>
      </c>
      <c r="U42" s="7">
        <v>-5</v>
      </c>
      <c r="V42" s="7">
        <v>18</v>
      </c>
      <c r="W42" s="7">
        <v>5</v>
      </c>
      <c r="X42" s="7">
        <v>2</v>
      </c>
      <c r="Y42" s="7">
        <f t="shared" si="16"/>
        <v>-11</v>
      </c>
      <c r="Z42" s="8">
        <f t="shared" si="17"/>
        <v>16</v>
      </c>
      <c r="AA42" s="8">
        <f t="shared" si="18"/>
        <v>7</v>
      </c>
      <c r="AB42" s="8">
        <f t="shared" si="19"/>
        <v>1</v>
      </c>
      <c r="AC42" s="8">
        <f t="shared" si="20"/>
        <v>8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16</v>
      </c>
      <c r="AI42">
        <f t="shared" si="10"/>
        <v>16</v>
      </c>
      <c r="AJ42" t="str">
        <f t="shared" si="11"/>
        <v/>
      </c>
    </row>
    <row r="43" spans="1:36" x14ac:dyDescent="0.25">
      <c r="A43" s="1" t="s">
        <v>32</v>
      </c>
      <c r="B43" s="1" t="s">
        <v>112</v>
      </c>
      <c r="C43" s="1" t="str">
        <f t="shared" si="5"/>
        <v>Scott Thulborn</v>
      </c>
      <c r="D43" s="7">
        <v>19</v>
      </c>
      <c r="E43" s="7">
        <v>6</v>
      </c>
      <c r="F43" s="7">
        <v>8</v>
      </c>
      <c r="G43" s="7">
        <v>9</v>
      </c>
      <c r="H43" s="7" t="s">
        <v>9</v>
      </c>
      <c r="I43" s="7">
        <v>10</v>
      </c>
      <c r="J43" s="7" t="s">
        <v>9</v>
      </c>
      <c r="K43" s="7" t="s">
        <v>9</v>
      </c>
      <c r="L43" s="7">
        <v>7</v>
      </c>
      <c r="M43" s="7">
        <v>12</v>
      </c>
      <c r="N43" s="7">
        <v>4</v>
      </c>
      <c r="O43" s="7" t="s">
        <v>9</v>
      </c>
      <c r="P43" s="7">
        <v>4</v>
      </c>
      <c r="Q43" s="7">
        <v>6</v>
      </c>
      <c r="R43" s="7">
        <v>9</v>
      </c>
      <c r="S43" s="7" t="s">
        <v>9</v>
      </c>
      <c r="T43" s="7">
        <v>1</v>
      </c>
      <c r="U43" s="7">
        <v>-18</v>
      </c>
      <c r="V43" s="7">
        <v>16</v>
      </c>
      <c r="W43" s="7">
        <v>4</v>
      </c>
      <c r="X43" s="7">
        <v>5</v>
      </c>
      <c r="Y43" s="7">
        <f t="shared" si="16"/>
        <v>102</v>
      </c>
      <c r="Z43" s="8">
        <f t="shared" si="17"/>
        <v>16</v>
      </c>
      <c r="AA43" s="8">
        <f t="shared" si="18"/>
        <v>15</v>
      </c>
      <c r="AB43" s="8">
        <f t="shared" si="19"/>
        <v>0</v>
      </c>
      <c r="AC43" s="8">
        <f t="shared" si="20"/>
        <v>1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16</v>
      </c>
      <c r="AI43">
        <f t="shared" si="10"/>
        <v>16</v>
      </c>
      <c r="AJ43" t="str">
        <f t="shared" si="11"/>
        <v/>
      </c>
    </row>
    <row r="44" spans="1:36" x14ac:dyDescent="0.25">
      <c r="A44" s="1" t="s">
        <v>331</v>
      </c>
      <c r="B44" s="1" t="s">
        <v>380</v>
      </c>
      <c r="C44" s="1" t="str">
        <f t="shared" si="5"/>
        <v>David Uppington</v>
      </c>
      <c r="D44" s="7">
        <v>-11</v>
      </c>
      <c r="E44" s="7">
        <v>10</v>
      </c>
      <c r="F44" s="7">
        <v>2</v>
      </c>
      <c r="G44" s="7">
        <v>-9</v>
      </c>
      <c r="H44" s="7" t="s">
        <v>9</v>
      </c>
      <c r="I44" s="7">
        <v>-21</v>
      </c>
      <c r="J44" s="7">
        <v>-4</v>
      </c>
      <c r="K44" s="7">
        <v>14</v>
      </c>
      <c r="L44" s="7" t="s">
        <v>9</v>
      </c>
      <c r="M44" s="7">
        <v>23</v>
      </c>
      <c r="N44" s="7" t="s">
        <v>9</v>
      </c>
      <c r="O44" s="7" t="s">
        <v>9</v>
      </c>
      <c r="P44" s="7">
        <v>22</v>
      </c>
      <c r="Q44" s="7">
        <v>9</v>
      </c>
      <c r="R44" s="7" t="s">
        <v>9</v>
      </c>
      <c r="S44" s="7">
        <v>26</v>
      </c>
      <c r="T44" s="7" t="s">
        <v>9</v>
      </c>
      <c r="U44" s="7">
        <v>20</v>
      </c>
      <c r="V44" s="7" t="s">
        <v>9</v>
      </c>
      <c r="W44" s="7" t="s">
        <v>9</v>
      </c>
      <c r="X44" s="7" t="s">
        <v>9</v>
      </c>
      <c r="Y44" s="7">
        <f t="shared" si="16"/>
        <v>81</v>
      </c>
      <c r="Z44" s="8">
        <f t="shared" si="17"/>
        <v>12</v>
      </c>
      <c r="AA44" s="8">
        <f t="shared" si="18"/>
        <v>8</v>
      </c>
      <c r="AB44" s="8">
        <f t="shared" si="19"/>
        <v>0</v>
      </c>
      <c r="AC44" s="8">
        <f t="shared" si="20"/>
        <v>4</v>
      </c>
      <c r="AE44">
        <f t="shared" si="1"/>
        <v>0</v>
      </c>
      <c r="AF44">
        <f t="shared" si="2"/>
        <v>1</v>
      </c>
      <c r="AG44">
        <f t="shared" si="3"/>
        <v>6</v>
      </c>
      <c r="AH44">
        <f t="shared" si="4"/>
        <v>5</v>
      </c>
      <c r="AI44">
        <f t="shared" si="10"/>
        <v>12</v>
      </c>
      <c r="AJ44" t="str">
        <f t="shared" si="11"/>
        <v/>
      </c>
    </row>
    <row r="45" spans="1:36" x14ac:dyDescent="0.25">
      <c r="A45" s="1" t="s">
        <v>121</v>
      </c>
      <c r="B45" s="1" t="s">
        <v>122</v>
      </c>
      <c r="C45" s="1" t="str">
        <f t="shared" si="5"/>
        <v>Bruce Wallace</v>
      </c>
      <c r="D45" s="7">
        <v>5</v>
      </c>
      <c r="E45" s="7">
        <v>8</v>
      </c>
      <c r="F45" s="7">
        <v>0</v>
      </c>
      <c r="G45" s="7">
        <v>15</v>
      </c>
      <c r="H45" s="7">
        <v>7</v>
      </c>
      <c r="I45" s="7">
        <v>-2</v>
      </c>
      <c r="J45" s="7">
        <v>10</v>
      </c>
      <c r="K45" s="7">
        <v>-2</v>
      </c>
      <c r="L45" s="7">
        <v>1</v>
      </c>
      <c r="M45" s="7">
        <v>16</v>
      </c>
      <c r="N45" s="7">
        <v>7</v>
      </c>
      <c r="O45" s="7" t="s">
        <v>9</v>
      </c>
      <c r="P45" s="7">
        <v>-8</v>
      </c>
      <c r="Q45" s="7">
        <v>14</v>
      </c>
      <c r="R45" s="7">
        <v>11</v>
      </c>
      <c r="S45" s="7">
        <v>-2</v>
      </c>
      <c r="T45" s="7">
        <v>1</v>
      </c>
      <c r="U45" s="7">
        <v>-18</v>
      </c>
      <c r="V45" s="7">
        <v>5</v>
      </c>
      <c r="W45" s="7">
        <v>3</v>
      </c>
      <c r="X45" s="7">
        <v>14</v>
      </c>
      <c r="Y45" s="7">
        <f t="shared" ref="Y45:Y47" si="21">SUM(D45:X45)</f>
        <v>85</v>
      </c>
      <c r="Z45" s="8">
        <f t="shared" ref="Z45:Z47" si="22">SUM(AA45:AC45)</f>
        <v>20</v>
      </c>
      <c r="AA45" s="8">
        <f t="shared" ref="AA45:AA47" si="23">COUNTIF(D45:X45,"&gt;0")</f>
        <v>14</v>
      </c>
      <c r="AB45" s="8">
        <f t="shared" ref="AB45:AB47" si="24">COUNTIF(D45:X45,0)</f>
        <v>1</v>
      </c>
      <c r="AC45" s="8">
        <f t="shared" ref="AC45:AC47" si="25">COUNTIF(D45:X45,"&lt;0")</f>
        <v>5</v>
      </c>
      <c r="AE45">
        <f t="shared" si="1"/>
        <v>0</v>
      </c>
      <c r="AF45">
        <f t="shared" si="2"/>
        <v>10</v>
      </c>
      <c r="AG45">
        <f t="shared" si="3"/>
        <v>10</v>
      </c>
      <c r="AH45">
        <f t="shared" si="4"/>
        <v>0</v>
      </c>
      <c r="AI45">
        <f t="shared" si="10"/>
        <v>20</v>
      </c>
      <c r="AJ45" t="str">
        <f t="shared" si="11"/>
        <v/>
      </c>
    </row>
    <row r="46" spans="1:36" x14ac:dyDescent="0.25">
      <c r="A46" s="1" t="s">
        <v>387</v>
      </c>
      <c r="B46" s="1" t="s">
        <v>388</v>
      </c>
      <c r="C46" s="1" t="str">
        <f t="shared" si="5"/>
        <v>Val West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>
        <v>26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21"/>
        <v>26</v>
      </c>
      <c r="Z46" s="8">
        <f t="shared" si="22"/>
        <v>1</v>
      </c>
      <c r="AA46" s="8">
        <f t="shared" si="23"/>
        <v>1</v>
      </c>
      <c r="AB46" s="8">
        <f t="shared" si="24"/>
        <v>0</v>
      </c>
      <c r="AC46" s="8">
        <f t="shared" si="25"/>
        <v>0</v>
      </c>
      <c r="AE46">
        <f t="shared" si="1"/>
        <v>0</v>
      </c>
      <c r="AF46">
        <f t="shared" si="2"/>
        <v>0</v>
      </c>
      <c r="AG46">
        <f t="shared" si="3"/>
        <v>1</v>
      </c>
      <c r="AH46">
        <f t="shared" si="4"/>
        <v>0</v>
      </c>
      <c r="AI46">
        <f t="shared" si="10"/>
        <v>1</v>
      </c>
      <c r="AJ46" t="str">
        <f t="shared" si="11"/>
        <v/>
      </c>
    </row>
    <row r="47" spans="1:36" x14ac:dyDescent="0.25">
      <c r="A47" s="1" t="s">
        <v>135</v>
      </c>
      <c r="B47" s="1" t="s">
        <v>153</v>
      </c>
      <c r="C47" s="1" t="str">
        <f t="shared" si="5"/>
        <v>Paul Young</v>
      </c>
      <c r="D47" s="7">
        <v>5</v>
      </c>
      <c r="E47" s="7">
        <v>6</v>
      </c>
      <c r="F47" s="7" t="s">
        <v>9</v>
      </c>
      <c r="G47" s="7" t="s">
        <v>9</v>
      </c>
      <c r="H47" s="7" t="s">
        <v>9</v>
      </c>
      <c r="I47" s="7">
        <v>-30</v>
      </c>
      <c r="J47" s="7">
        <v>10</v>
      </c>
      <c r="K47" s="7">
        <v>-2</v>
      </c>
      <c r="L47" s="7">
        <v>12</v>
      </c>
      <c r="M47" s="7">
        <v>5</v>
      </c>
      <c r="N47" s="7">
        <v>-8</v>
      </c>
      <c r="O47" s="7" t="s">
        <v>9</v>
      </c>
      <c r="P47" s="7">
        <v>-12</v>
      </c>
      <c r="Q47" s="7" t="s">
        <v>9</v>
      </c>
      <c r="R47" s="7">
        <v>9</v>
      </c>
      <c r="S47" s="7">
        <v>5</v>
      </c>
      <c r="T47" s="7">
        <v>1</v>
      </c>
      <c r="U47" s="7">
        <v>-18</v>
      </c>
      <c r="V47" s="7">
        <v>16</v>
      </c>
      <c r="W47" s="7">
        <v>4</v>
      </c>
      <c r="X47" s="7">
        <v>5</v>
      </c>
      <c r="Y47" s="7">
        <f t="shared" si="21"/>
        <v>8</v>
      </c>
      <c r="Z47" s="8">
        <f t="shared" si="22"/>
        <v>16</v>
      </c>
      <c r="AA47" s="8">
        <f t="shared" si="23"/>
        <v>11</v>
      </c>
      <c r="AB47" s="8">
        <f t="shared" si="24"/>
        <v>0</v>
      </c>
      <c r="AC47" s="8">
        <f t="shared" si="25"/>
        <v>5</v>
      </c>
      <c r="AE47">
        <f t="shared" si="1"/>
        <v>14</v>
      </c>
      <c r="AF47">
        <f t="shared" si="2"/>
        <v>1</v>
      </c>
      <c r="AG47">
        <f t="shared" si="3"/>
        <v>1</v>
      </c>
      <c r="AH47">
        <f t="shared" si="4"/>
        <v>0</v>
      </c>
      <c r="AI47">
        <f t="shared" si="10"/>
        <v>16</v>
      </c>
      <c r="AJ47" t="str">
        <f t="shared" si="11"/>
        <v/>
      </c>
    </row>
    <row r="48" spans="1:3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189</v>
      </c>
      <c r="B74">
        <v>5</v>
      </c>
      <c r="C74">
        <v>1</v>
      </c>
      <c r="D74" t="s">
        <v>189</v>
      </c>
      <c r="E74">
        <v>8</v>
      </c>
      <c r="F74">
        <v>1</v>
      </c>
      <c r="G74" t="s">
        <v>189</v>
      </c>
      <c r="H74">
        <v>0</v>
      </c>
      <c r="I74">
        <v>1</v>
      </c>
      <c r="J74" t="s">
        <v>363</v>
      </c>
      <c r="K74">
        <v>15</v>
      </c>
      <c r="L74">
        <v>1</v>
      </c>
      <c r="M74" t="s">
        <v>361</v>
      </c>
      <c r="N74">
        <v>7</v>
      </c>
      <c r="O74">
        <v>1</v>
      </c>
      <c r="P74" t="s">
        <v>359</v>
      </c>
      <c r="Q74">
        <v>-2</v>
      </c>
      <c r="R74">
        <v>1</v>
      </c>
      <c r="S74" t="s">
        <v>359</v>
      </c>
      <c r="T74">
        <v>14</v>
      </c>
      <c r="U74">
        <v>1</v>
      </c>
      <c r="V74" t="s">
        <v>359</v>
      </c>
      <c r="W74">
        <v>-13</v>
      </c>
      <c r="X74">
        <v>1</v>
      </c>
      <c r="Y74" t="s">
        <v>359</v>
      </c>
      <c r="Z74">
        <v>1</v>
      </c>
      <c r="AA74">
        <v>1</v>
      </c>
      <c r="AB74" t="s">
        <v>359</v>
      </c>
      <c r="AC74" s="4">
        <v>16</v>
      </c>
      <c r="AD74">
        <v>1</v>
      </c>
      <c r="AE74" t="s">
        <v>359</v>
      </c>
      <c r="AF74">
        <v>7</v>
      </c>
      <c r="AG74">
        <v>1</v>
      </c>
      <c r="AJ74">
        <v>1</v>
      </c>
      <c r="AK74" t="s">
        <v>97</v>
      </c>
      <c r="AL74">
        <v>-3</v>
      </c>
      <c r="AM74">
        <v>1</v>
      </c>
      <c r="AN74" t="s">
        <v>106</v>
      </c>
      <c r="AO74">
        <v>0</v>
      </c>
      <c r="AP74">
        <v>1</v>
      </c>
      <c r="AQ74" t="s">
        <v>106</v>
      </c>
      <c r="AR74">
        <v>5</v>
      </c>
      <c r="AS74">
        <v>1</v>
      </c>
      <c r="AT74" t="s">
        <v>106</v>
      </c>
      <c r="AU74">
        <v>11</v>
      </c>
      <c r="AV74">
        <v>1</v>
      </c>
      <c r="AW74" t="s">
        <v>106</v>
      </c>
      <c r="AX74">
        <v>-2</v>
      </c>
      <c r="AY74">
        <v>1</v>
      </c>
      <c r="AZ74" t="s">
        <v>106</v>
      </c>
      <c r="BA74">
        <v>-5</v>
      </c>
      <c r="BB74">
        <v>1</v>
      </c>
      <c r="BC74" t="s">
        <v>106</v>
      </c>
      <c r="BD74">
        <v>18</v>
      </c>
      <c r="BE74">
        <v>1</v>
      </c>
      <c r="BF74" t="s">
        <v>106</v>
      </c>
      <c r="BG74">
        <v>5</v>
      </c>
      <c r="BH74">
        <v>1</v>
      </c>
      <c r="BI74" t="s">
        <v>106</v>
      </c>
      <c r="BJ74">
        <v>2</v>
      </c>
      <c r="BK74">
        <v>1</v>
      </c>
    </row>
    <row r="75" spans="1:63" x14ac:dyDescent="0.25">
      <c r="A75" t="s">
        <v>191</v>
      </c>
      <c r="B75">
        <v>5</v>
      </c>
      <c r="C75">
        <v>2</v>
      </c>
      <c r="D75" t="s">
        <v>15</v>
      </c>
      <c r="E75">
        <v>8</v>
      </c>
      <c r="F75">
        <v>2</v>
      </c>
      <c r="G75" t="s">
        <v>130</v>
      </c>
      <c r="H75">
        <v>0</v>
      </c>
      <c r="I75">
        <v>2</v>
      </c>
      <c r="J75" t="s">
        <v>130</v>
      </c>
      <c r="K75">
        <v>15</v>
      </c>
      <c r="L75">
        <v>2</v>
      </c>
      <c r="M75" t="s">
        <v>359</v>
      </c>
      <c r="N75">
        <v>7</v>
      </c>
      <c r="O75">
        <v>2</v>
      </c>
      <c r="P75" t="s">
        <v>130</v>
      </c>
      <c r="Q75">
        <v>-2</v>
      </c>
      <c r="R75">
        <v>2</v>
      </c>
      <c r="S75" t="s">
        <v>130</v>
      </c>
      <c r="T75">
        <v>14</v>
      </c>
      <c r="U75">
        <v>2</v>
      </c>
      <c r="V75" t="s">
        <v>130</v>
      </c>
      <c r="W75">
        <v>-13</v>
      </c>
      <c r="X75">
        <v>2</v>
      </c>
      <c r="Y75" t="s">
        <v>77</v>
      </c>
      <c r="Z75">
        <v>1</v>
      </c>
      <c r="AA75">
        <v>2</v>
      </c>
      <c r="AB75" t="s">
        <v>77</v>
      </c>
      <c r="AC75" s="4">
        <v>16</v>
      </c>
      <c r="AD75">
        <v>2</v>
      </c>
      <c r="AE75" t="s">
        <v>15</v>
      </c>
      <c r="AF75">
        <v>7</v>
      </c>
      <c r="AG75">
        <v>2</v>
      </c>
      <c r="AJ75">
        <v>2</v>
      </c>
      <c r="AK75" t="s">
        <v>15</v>
      </c>
      <c r="AL75">
        <v>-3</v>
      </c>
      <c r="AM75">
        <v>2</v>
      </c>
      <c r="AN75" t="s">
        <v>97</v>
      </c>
      <c r="AO75">
        <v>0</v>
      </c>
      <c r="AP75">
        <v>2</v>
      </c>
      <c r="AQ75" t="s">
        <v>24</v>
      </c>
      <c r="AR75">
        <v>5</v>
      </c>
      <c r="AS75">
        <v>2</v>
      </c>
      <c r="AT75" t="s">
        <v>24</v>
      </c>
      <c r="AU75">
        <v>11</v>
      </c>
      <c r="AV75">
        <v>2</v>
      </c>
      <c r="AW75" t="s">
        <v>97</v>
      </c>
      <c r="AX75">
        <v>-2</v>
      </c>
      <c r="AY75">
        <v>2</v>
      </c>
      <c r="AZ75" t="s">
        <v>97</v>
      </c>
      <c r="BA75">
        <v>-5</v>
      </c>
      <c r="BB75">
        <v>2</v>
      </c>
      <c r="BC75" t="s">
        <v>97</v>
      </c>
      <c r="BD75">
        <v>18</v>
      </c>
      <c r="BE75">
        <v>2</v>
      </c>
      <c r="BF75" t="s">
        <v>97</v>
      </c>
      <c r="BG75">
        <v>5</v>
      </c>
      <c r="BH75">
        <v>2</v>
      </c>
      <c r="BI75" t="s">
        <v>97</v>
      </c>
      <c r="BJ75">
        <v>2</v>
      </c>
      <c r="BK75">
        <v>2</v>
      </c>
    </row>
    <row r="76" spans="1:63" x14ac:dyDescent="0.25">
      <c r="A76" t="s">
        <v>123</v>
      </c>
      <c r="B76">
        <v>5</v>
      </c>
      <c r="C76">
        <v>3</v>
      </c>
      <c r="D76" t="s">
        <v>123</v>
      </c>
      <c r="E76">
        <v>8</v>
      </c>
      <c r="F76">
        <v>3</v>
      </c>
      <c r="G76" t="s">
        <v>123</v>
      </c>
      <c r="H76">
        <v>0</v>
      </c>
      <c r="I76">
        <v>3</v>
      </c>
      <c r="J76" t="s">
        <v>123</v>
      </c>
      <c r="K76">
        <v>15</v>
      </c>
      <c r="L76">
        <v>3</v>
      </c>
      <c r="M76" t="s">
        <v>123</v>
      </c>
      <c r="N76">
        <v>7</v>
      </c>
      <c r="O76">
        <v>3</v>
      </c>
      <c r="P76" t="s">
        <v>123</v>
      </c>
      <c r="Q76">
        <v>-2</v>
      </c>
      <c r="R76">
        <v>3</v>
      </c>
      <c r="S76" t="s">
        <v>63</v>
      </c>
      <c r="T76">
        <v>14</v>
      </c>
      <c r="U76">
        <v>3</v>
      </c>
      <c r="V76" t="s">
        <v>63</v>
      </c>
      <c r="W76">
        <v>-13</v>
      </c>
      <c r="X76">
        <v>3</v>
      </c>
      <c r="Y76" t="s">
        <v>123</v>
      </c>
      <c r="Z76">
        <v>1</v>
      </c>
      <c r="AA76">
        <v>3</v>
      </c>
      <c r="AB76" t="s">
        <v>123</v>
      </c>
      <c r="AC76" s="4">
        <v>16</v>
      </c>
      <c r="AD76">
        <v>3</v>
      </c>
      <c r="AE76" t="s">
        <v>123</v>
      </c>
      <c r="AF76">
        <v>7</v>
      </c>
      <c r="AG76">
        <v>3</v>
      </c>
      <c r="AJ76">
        <v>3</v>
      </c>
      <c r="AK76" t="s">
        <v>85</v>
      </c>
      <c r="AL76">
        <v>-3</v>
      </c>
      <c r="AM76">
        <v>3</v>
      </c>
      <c r="AN76" t="s">
        <v>85</v>
      </c>
      <c r="AO76">
        <v>0</v>
      </c>
      <c r="AP76">
        <v>3</v>
      </c>
      <c r="AQ76" t="s">
        <v>85</v>
      </c>
      <c r="AR76">
        <v>5</v>
      </c>
      <c r="AS76">
        <v>3</v>
      </c>
      <c r="AT76" t="s">
        <v>85</v>
      </c>
      <c r="AU76">
        <v>11</v>
      </c>
      <c r="AV76">
        <v>3</v>
      </c>
      <c r="AW76" t="s">
        <v>85</v>
      </c>
      <c r="AX76">
        <v>-2</v>
      </c>
      <c r="AY76">
        <v>3</v>
      </c>
      <c r="AZ76" t="s">
        <v>85</v>
      </c>
      <c r="BA76">
        <v>-5</v>
      </c>
      <c r="BB76">
        <v>3</v>
      </c>
      <c r="BC76" t="s">
        <v>85</v>
      </c>
      <c r="BD76">
        <v>18</v>
      </c>
      <c r="BE76">
        <v>3</v>
      </c>
      <c r="BF76" t="s">
        <v>85</v>
      </c>
      <c r="BG76">
        <v>5</v>
      </c>
      <c r="BH76">
        <v>3</v>
      </c>
      <c r="BI76" t="s">
        <v>85</v>
      </c>
      <c r="BJ76">
        <v>2</v>
      </c>
      <c r="BK76">
        <v>3</v>
      </c>
    </row>
    <row r="77" spans="1:63" x14ac:dyDescent="0.25">
      <c r="A77" t="s">
        <v>69</v>
      </c>
      <c r="B77">
        <v>5</v>
      </c>
      <c r="C77">
        <v>4</v>
      </c>
      <c r="D77" t="s">
        <v>69</v>
      </c>
      <c r="E77">
        <v>8</v>
      </c>
      <c r="F77">
        <v>4</v>
      </c>
      <c r="G77" t="s">
        <v>69</v>
      </c>
      <c r="H77">
        <v>0</v>
      </c>
      <c r="I77">
        <v>4</v>
      </c>
      <c r="J77" t="s">
        <v>69</v>
      </c>
      <c r="K77">
        <v>15</v>
      </c>
      <c r="L77">
        <v>4</v>
      </c>
      <c r="M77" t="s">
        <v>69</v>
      </c>
      <c r="N77">
        <v>7</v>
      </c>
      <c r="O77">
        <v>4</v>
      </c>
      <c r="P77" t="s">
        <v>69</v>
      </c>
      <c r="Q77">
        <v>-2</v>
      </c>
      <c r="R77">
        <v>4</v>
      </c>
      <c r="S77" t="s">
        <v>69</v>
      </c>
      <c r="T77">
        <v>14</v>
      </c>
      <c r="U77">
        <v>4</v>
      </c>
      <c r="V77" t="s">
        <v>69</v>
      </c>
      <c r="W77">
        <v>-13</v>
      </c>
      <c r="X77">
        <v>4</v>
      </c>
      <c r="Y77" t="s">
        <v>69</v>
      </c>
      <c r="Z77">
        <v>1</v>
      </c>
      <c r="AA77">
        <v>4</v>
      </c>
      <c r="AB77" t="s">
        <v>69</v>
      </c>
      <c r="AC77" s="4">
        <v>16</v>
      </c>
      <c r="AD77">
        <v>4</v>
      </c>
      <c r="AE77" t="s">
        <v>69</v>
      </c>
      <c r="AF77">
        <v>7</v>
      </c>
      <c r="AG77">
        <v>4</v>
      </c>
      <c r="AJ77">
        <v>4</v>
      </c>
      <c r="AK77" t="s">
        <v>33</v>
      </c>
      <c r="AL77">
        <v>-3</v>
      </c>
      <c r="AM77">
        <v>4</v>
      </c>
      <c r="AN77" t="s">
        <v>113</v>
      </c>
      <c r="AO77">
        <v>0</v>
      </c>
      <c r="AP77">
        <v>4</v>
      </c>
      <c r="AQ77" t="s">
        <v>12</v>
      </c>
      <c r="AR77">
        <v>5</v>
      </c>
      <c r="AS77">
        <v>4</v>
      </c>
      <c r="AT77" t="s">
        <v>12</v>
      </c>
      <c r="AU77">
        <v>11</v>
      </c>
      <c r="AV77">
        <v>4</v>
      </c>
      <c r="AW77" t="s">
        <v>113</v>
      </c>
      <c r="AX77">
        <v>-2</v>
      </c>
      <c r="AY77">
        <v>4</v>
      </c>
      <c r="AZ77" t="s">
        <v>113</v>
      </c>
      <c r="BA77">
        <v>-5</v>
      </c>
      <c r="BB77">
        <v>4</v>
      </c>
      <c r="BC77" t="s">
        <v>113</v>
      </c>
      <c r="BD77">
        <v>18</v>
      </c>
      <c r="BE77">
        <v>4</v>
      </c>
      <c r="BF77" t="s">
        <v>113</v>
      </c>
      <c r="BG77">
        <v>5</v>
      </c>
      <c r="BH77">
        <v>4</v>
      </c>
      <c r="BI77" t="s">
        <v>113</v>
      </c>
      <c r="BJ77">
        <v>2</v>
      </c>
      <c r="BK77">
        <v>4</v>
      </c>
    </row>
    <row r="78" spans="1:63" x14ac:dyDescent="0.25">
      <c r="A78" t="s">
        <v>106</v>
      </c>
      <c r="B78">
        <v>1</v>
      </c>
      <c r="C78">
        <v>1</v>
      </c>
      <c r="D78" t="s">
        <v>106</v>
      </c>
      <c r="E78">
        <v>1</v>
      </c>
      <c r="F78">
        <v>1</v>
      </c>
      <c r="G78" t="s">
        <v>97</v>
      </c>
      <c r="H78">
        <v>1</v>
      </c>
      <c r="I78">
        <v>1</v>
      </c>
      <c r="J78" t="s">
        <v>97</v>
      </c>
      <c r="K78">
        <v>12</v>
      </c>
      <c r="L78">
        <v>1</v>
      </c>
      <c r="M78" t="s">
        <v>189</v>
      </c>
      <c r="N78">
        <v>-3</v>
      </c>
      <c r="O78">
        <v>1</v>
      </c>
      <c r="P78" t="s">
        <v>189</v>
      </c>
      <c r="Q78">
        <v>-15</v>
      </c>
      <c r="R78">
        <v>1</v>
      </c>
      <c r="S78" t="s">
        <v>189</v>
      </c>
      <c r="T78">
        <v>-9</v>
      </c>
      <c r="U78">
        <v>1</v>
      </c>
      <c r="V78" t="s">
        <v>24</v>
      </c>
      <c r="W78">
        <v>-11</v>
      </c>
      <c r="X78">
        <v>1</v>
      </c>
      <c r="Y78" t="s">
        <v>97</v>
      </c>
      <c r="Z78">
        <v>-7</v>
      </c>
      <c r="AA78">
        <v>1</v>
      </c>
      <c r="AB78" t="s">
        <v>97</v>
      </c>
      <c r="AC78" s="4">
        <v>1</v>
      </c>
      <c r="AD78">
        <v>1</v>
      </c>
      <c r="AE78" t="s">
        <v>97</v>
      </c>
      <c r="AF78">
        <v>3</v>
      </c>
      <c r="AG78">
        <v>1</v>
      </c>
      <c r="AJ78">
        <v>1</v>
      </c>
      <c r="AK78" t="s">
        <v>382</v>
      </c>
      <c r="AL78">
        <v>-8</v>
      </c>
      <c r="AM78">
        <v>1</v>
      </c>
      <c r="AN78" t="s">
        <v>359</v>
      </c>
      <c r="AO78">
        <v>8</v>
      </c>
      <c r="AP78">
        <v>1</v>
      </c>
      <c r="AQ78" t="s">
        <v>359</v>
      </c>
      <c r="AR78">
        <v>-7</v>
      </c>
      <c r="AS78">
        <v>1</v>
      </c>
      <c r="AT78" t="s">
        <v>359</v>
      </c>
      <c r="AU78">
        <v>5</v>
      </c>
      <c r="AV78">
        <v>1</v>
      </c>
      <c r="AW78" t="s">
        <v>359</v>
      </c>
      <c r="AX78">
        <v>7</v>
      </c>
      <c r="AY78">
        <v>1</v>
      </c>
      <c r="AZ78" t="s">
        <v>359</v>
      </c>
      <c r="BA78">
        <v>-1</v>
      </c>
      <c r="BB78">
        <v>1</v>
      </c>
      <c r="BC78" t="s">
        <v>359</v>
      </c>
      <c r="BD78">
        <v>5</v>
      </c>
      <c r="BE78">
        <v>1</v>
      </c>
      <c r="BF78" t="s">
        <v>359</v>
      </c>
      <c r="BG78">
        <v>22</v>
      </c>
      <c r="BH78">
        <v>1</v>
      </c>
      <c r="BI78" t="s">
        <v>359</v>
      </c>
      <c r="BJ78">
        <v>9</v>
      </c>
      <c r="BK78">
        <v>1</v>
      </c>
    </row>
    <row r="79" spans="1:63" x14ac:dyDescent="0.25">
      <c r="A79" t="s">
        <v>97</v>
      </c>
      <c r="B79">
        <v>1</v>
      </c>
      <c r="C79">
        <v>2</v>
      </c>
      <c r="D79" t="s">
        <v>97</v>
      </c>
      <c r="E79">
        <v>1</v>
      </c>
      <c r="F79">
        <v>2</v>
      </c>
      <c r="G79" t="s">
        <v>18</v>
      </c>
      <c r="H79">
        <v>1</v>
      </c>
      <c r="I79">
        <v>2</v>
      </c>
      <c r="J79" t="s">
        <v>189</v>
      </c>
      <c r="K79">
        <v>12</v>
      </c>
      <c r="L79">
        <v>2</v>
      </c>
      <c r="M79" t="s">
        <v>97</v>
      </c>
      <c r="N79">
        <v>-3</v>
      </c>
      <c r="O79">
        <v>2</v>
      </c>
      <c r="P79" t="s">
        <v>97</v>
      </c>
      <c r="Q79">
        <v>-15</v>
      </c>
      <c r="R79">
        <v>2</v>
      </c>
      <c r="S79" t="s">
        <v>97</v>
      </c>
      <c r="T79">
        <v>-9</v>
      </c>
      <c r="U79">
        <v>2</v>
      </c>
      <c r="V79" t="s">
        <v>97</v>
      </c>
      <c r="W79">
        <v>-11</v>
      </c>
      <c r="X79">
        <v>2</v>
      </c>
      <c r="Y79" t="s">
        <v>15</v>
      </c>
      <c r="Z79">
        <v>-7</v>
      </c>
      <c r="AA79">
        <v>2</v>
      </c>
      <c r="AB79" t="s">
        <v>85</v>
      </c>
      <c r="AC79" s="4">
        <v>1</v>
      </c>
      <c r="AD79">
        <v>2</v>
      </c>
      <c r="AE79" t="s">
        <v>24</v>
      </c>
      <c r="AF79">
        <v>3</v>
      </c>
      <c r="AG79">
        <v>2</v>
      </c>
      <c r="AJ79">
        <v>2</v>
      </c>
      <c r="AK79" t="s">
        <v>63</v>
      </c>
      <c r="AL79">
        <v>-8</v>
      </c>
      <c r="AM79">
        <v>2</v>
      </c>
      <c r="AN79" t="s">
        <v>363</v>
      </c>
      <c r="AO79">
        <v>8</v>
      </c>
      <c r="AP79">
        <v>2</v>
      </c>
      <c r="AQ79" t="s">
        <v>363</v>
      </c>
      <c r="AR79">
        <v>-7</v>
      </c>
      <c r="AS79">
        <v>2</v>
      </c>
      <c r="AT79" t="s">
        <v>363</v>
      </c>
      <c r="AU79">
        <v>5</v>
      </c>
      <c r="AV79">
        <v>2</v>
      </c>
      <c r="AW79" t="s">
        <v>363</v>
      </c>
      <c r="AX79">
        <v>7</v>
      </c>
      <c r="AY79">
        <v>2</v>
      </c>
      <c r="AZ79" t="s">
        <v>363</v>
      </c>
      <c r="BA79">
        <v>-1</v>
      </c>
      <c r="BB79">
        <v>2</v>
      </c>
      <c r="BC79" t="s">
        <v>363</v>
      </c>
      <c r="BD79">
        <v>5</v>
      </c>
      <c r="BE79">
        <v>2</v>
      </c>
      <c r="BF79" t="s">
        <v>363</v>
      </c>
      <c r="BG79">
        <v>22</v>
      </c>
      <c r="BH79">
        <v>2</v>
      </c>
      <c r="BI79" t="s">
        <v>363</v>
      </c>
      <c r="BJ79">
        <v>9</v>
      </c>
      <c r="BK79">
        <v>2</v>
      </c>
    </row>
    <row r="80" spans="1:63" x14ac:dyDescent="0.25">
      <c r="A80" t="s">
        <v>296</v>
      </c>
      <c r="B80">
        <v>1</v>
      </c>
      <c r="C80">
        <v>3</v>
      </c>
      <c r="D80" t="s">
        <v>296</v>
      </c>
      <c r="E80">
        <v>1</v>
      </c>
      <c r="F80">
        <v>3</v>
      </c>
      <c r="G80" t="s">
        <v>85</v>
      </c>
      <c r="H80">
        <v>1</v>
      </c>
      <c r="I80">
        <v>3</v>
      </c>
      <c r="J80" t="s">
        <v>15</v>
      </c>
      <c r="K80">
        <v>12</v>
      </c>
      <c r="L80">
        <v>3</v>
      </c>
      <c r="M80" t="s">
        <v>15</v>
      </c>
      <c r="N80">
        <v>-3</v>
      </c>
      <c r="O80">
        <v>3</v>
      </c>
      <c r="P80" t="s">
        <v>15</v>
      </c>
      <c r="Q80">
        <v>-15</v>
      </c>
      <c r="R80">
        <v>3</v>
      </c>
      <c r="S80" t="s">
        <v>15</v>
      </c>
      <c r="T80">
        <v>-9</v>
      </c>
      <c r="U80">
        <v>3</v>
      </c>
      <c r="V80" t="s">
        <v>15</v>
      </c>
      <c r="W80">
        <v>-11</v>
      </c>
      <c r="X80">
        <v>3</v>
      </c>
      <c r="Y80" t="s">
        <v>85</v>
      </c>
      <c r="Z80">
        <v>-7</v>
      </c>
      <c r="AA80">
        <v>3</v>
      </c>
      <c r="AB80" t="s">
        <v>12</v>
      </c>
      <c r="AC80" s="4">
        <v>1</v>
      </c>
      <c r="AD80">
        <v>3</v>
      </c>
      <c r="AE80" t="s">
        <v>85</v>
      </c>
      <c r="AF80">
        <v>3</v>
      </c>
      <c r="AG80">
        <v>3</v>
      </c>
      <c r="AJ80">
        <v>3</v>
      </c>
      <c r="AK80" t="s">
        <v>123</v>
      </c>
      <c r="AL80">
        <v>-8</v>
      </c>
      <c r="AM80">
        <v>3</v>
      </c>
      <c r="AN80" t="s">
        <v>12</v>
      </c>
      <c r="AO80">
        <v>8</v>
      </c>
      <c r="AP80">
        <v>3</v>
      </c>
      <c r="AQ80" t="s">
        <v>65</v>
      </c>
      <c r="AR80">
        <v>-7</v>
      </c>
      <c r="AS80">
        <v>3</v>
      </c>
      <c r="AT80" t="s">
        <v>191</v>
      </c>
      <c r="AU80">
        <v>5</v>
      </c>
      <c r="AV80">
        <v>3</v>
      </c>
      <c r="AW80" t="s">
        <v>12</v>
      </c>
      <c r="AX80">
        <v>7</v>
      </c>
      <c r="AY80">
        <v>3</v>
      </c>
      <c r="AZ80" t="s">
        <v>294</v>
      </c>
      <c r="BA80">
        <v>-1</v>
      </c>
      <c r="BB80">
        <v>3</v>
      </c>
      <c r="BC80" t="s">
        <v>12</v>
      </c>
      <c r="BD80">
        <v>5</v>
      </c>
      <c r="BE80">
        <v>3</v>
      </c>
      <c r="BF80" t="s">
        <v>12</v>
      </c>
      <c r="BG80">
        <v>22</v>
      </c>
      <c r="BH80">
        <v>3</v>
      </c>
      <c r="BI80" t="s">
        <v>12</v>
      </c>
      <c r="BJ80">
        <v>9</v>
      </c>
      <c r="BK80">
        <v>3</v>
      </c>
    </row>
    <row r="81" spans="1:63" x14ac:dyDescent="0.25">
      <c r="A81" t="s">
        <v>12</v>
      </c>
      <c r="B81">
        <v>1</v>
      </c>
      <c r="C81">
        <v>4</v>
      </c>
      <c r="D81" t="s">
        <v>12</v>
      </c>
      <c r="E81">
        <v>1</v>
      </c>
      <c r="F81">
        <v>4</v>
      </c>
      <c r="G81" t="s">
        <v>12</v>
      </c>
      <c r="H81">
        <v>1</v>
      </c>
      <c r="I81">
        <v>4</v>
      </c>
      <c r="J81" t="s">
        <v>12</v>
      </c>
      <c r="K81">
        <v>12</v>
      </c>
      <c r="L81">
        <v>4</v>
      </c>
      <c r="M81" t="s">
        <v>85</v>
      </c>
      <c r="N81">
        <v>-3</v>
      </c>
      <c r="O81">
        <v>4</v>
      </c>
      <c r="P81" t="s">
        <v>85</v>
      </c>
      <c r="Q81">
        <v>-15</v>
      </c>
      <c r="R81">
        <v>4</v>
      </c>
      <c r="S81" t="s">
        <v>85</v>
      </c>
      <c r="T81">
        <v>-9</v>
      </c>
      <c r="U81">
        <v>4</v>
      </c>
      <c r="V81" t="s">
        <v>85</v>
      </c>
      <c r="W81">
        <v>-11</v>
      </c>
      <c r="X81">
        <v>4</v>
      </c>
      <c r="Y81" t="s">
        <v>12</v>
      </c>
      <c r="Z81">
        <v>-7</v>
      </c>
      <c r="AA81">
        <v>4</v>
      </c>
      <c r="AB81" t="s">
        <v>37</v>
      </c>
      <c r="AC81" s="4">
        <v>1</v>
      </c>
      <c r="AD81">
        <v>4</v>
      </c>
      <c r="AE81" t="s">
        <v>33</v>
      </c>
      <c r="AF81">
        <v>3</v>
      </c>
      <c r="AG81">
        <v>4</v>
      </c>
      <c r="AJ81">
        <v>4</v>
      </c>
      <c r="AK81" t="s">
        <v>69</v>
      </c>
      <c r="AL81">
        <v>-8</v>
      </c>
      <c r="AM81">
        <v>4</v>
      </c>
      <c r="AN81" t="s">
        <v>69</v>
      </c>
      <c r="AO81">
        <v>8</v>
      </c>
      <c r="AP81">
        <v>4</v>
      </c>
      <c r="AQ81" t="s">
        <v>69</v>
      </c>
      <c r="AR81">
        <v>-7</v>
      </c>
      <c r="AS81">
        <v>4</v>
      </c>
      <c r="AT81" t="s">
        <v>69</v>
      </c>
      <c r="AU81">
        <v>5</v>
      </c>
      <c r="AV81">
        <v>4</v>
      </c>
      <c r="AW81" t="s">
        <v>69</v>
      </c>
      <c r="AX81">
        <v>7</v>
      </c>
      <c r="AY81">
        <v>4</v>
      </c>
      <c r="AZ81" t="s">
        <v>69</v>
      </c>
      <c r="BA81">
        <v>-1</v>
      </c>
      <c r="BB81">
        <v>4</v>
      </c>
      <c r="BC81" t="s">
        <v>69</v>
      </c>
      <c r="BD81">
        <v>5</v>
      </c>
      <c r="BE81">
        <v>4</v>
      </c>
      <c r="BF81" t="s">
        <v>69</v>
      </c>
      <c r="BG81">
        <v>22</v>
      </c>
      <c r="BH81">
        <v>4</v>
      </c>
      <c r="BI81" t="s">
        <v>69</v>
      </c>
      <c r="BJ81">
        <v>9</v>
      </c>
      <c r="BK81">
        <v>4</v>
      </c>
    </row>
    <row r="82" spans="1:63" x14ac:dyDescent="0.25">
      <c r="A82" t="s">
        <v>63</v>
      </c>
      <c r="B82">
        <v>1</v>
      </c>
      <c r="C82">
        <v>1</v>
      </c>
      <c r="D82" t="s">
        <v>28</v>
      </c>
      <c r="E82">
        <v>-3</v>
      </c>
      <c r="F82">
        <v>1</v>
      </c>
      <c r="G82" t="s">
        <v>106</v>
      </c>
      <c r="H82">
        <v>-20</v>
      </c>
      <c r="I82">
        <v>1</v>
      </c>
      <c r="J82" t="s">
        <v>50</v>
      </c>
      <c r="K82">
        <v>-12</v>
      </c>
      <c r="L82">
        <v>1</v>
      </c>
      <c r="M82" t="s">
        <v>106</v>
      </c>
      <c r="N82">
        <v>0</v>
      </c>
      <c r="O82">
        <v>1</v>
      </c>
      <c r="P82" t="s">
        <v>191</v>
      </c>
      <c r="Q82">
        <v>-30</v>
      </c>
      <c r="R82">
        <v>1</v>
      </c>
      <c r="S82" t="s">
        <v>191</v>
      </c>
      <c r="T82">
        <v>10</v>
      </c>
      <c r="U82">
        <v>1</v>
      </c>
      <c r="V82" t="s">
        <v>191</v>
      </c>
      <c r="W82">
        <v>-2</v>
      </c>
      <c r="X82">
        <v>1</v>
      </c>
      <c r="Y82" t="s">
        <v>191</v>
      </c>
      <c r="Z82">
        <v>12</v>
      </c>
      <c r="AA82">
        <v>1</v>
      </c>
      <c r="AB82" t="s">
        <v>191</v>
      </c>
      <c r="AC82" s="4">
        <v>5</v>
      </c>
      <c r="AD82">
        <v>1</v>
      </c>
      <c r="AE82" t="s">
        <v>191</v>
      </c>
      <c r="AF82">
        <v>-8</v>
      </c>
      <c r="AG82">
        <v>1</v>
      </c>
      <c r="AJ82">
        <v>1</v>
      </c>
      <c r="AK82" t="s">
        <v>106</v>
      </c>
      <c r="AL82">
        <v>-5</v>
      </c>
      <c r="AM82">
        <v>1</v>
      </c>
      <c r="AN82" t="s">
        <v>382</v>
      </c>
      <c r="AO82">
        <v>14</v>
      </c>
      <c r="AP82">
        <v>1</v>
      </c>
      <c r="AQ82" t="s">
        <v>382</v>
      </c>
      <c r="AR82">
        <v>11</v>
      </c>
      <c r="AS82">
        <v>1</v>
      </c>
      <c r="AT82" t="s">
        <v>361</v>
      </c>
      <c r="AU82">
        <v>-2</v>
      </c>
      <c r="AV82">
        <v>1</v>
      </c>
      <c r="AW82" t="s">
        <v>382</v>
      </c>
      <c r="AX82">
        <v>1</v>
      </c>
      <c r="AY82">
        <v>1</v>
      </c>
      <c r="AZ82" t="s">
        <v>382</v>
      </c>
      <c r="BA82">
        <v>-18</v>
      </c>
      <c r="BB82">
        <v>1</v>
      </c>
      <c r="BC82" t="s">
        <v>382</v>
      </c>
      <c r="BD82">
        <v>5</v>
      </c>
      <c r="BE82">
        <v>1</v>
      </c>
      <c r="BF82" t="s">
        <v>382</v>
      </c>
      <c r="BG82">
        <v>3</v>
      </c>
      <c r="BH82">
        <v>1</v>
      </c>
      <c r="BI82" t="s">
        <v>382</v>
      </c>
      <c r="BJ82">
        <v>14</v>
      </c>
      <c r="BK82">
        <v>1</v>
      </c>
    </row>
    <row r="83" spans="1:63" x14ac:dyDescent="0.25">
      <c r="A83" t="s">
        <v>65</v>
      </c>
      <c r="B83">
        <v>1</v>
      </c>
      <c r="C83">
        <v>2</v>
      </c>
      <c r="D83" t="s">
        <v>63</v>
      </c>
      <c r="E83">
        <v>-3</v>
      </c>
      <c r="F83">
        <v>2</v>
      </c>
      <c r="G83" t="s">
        <v>63</v>
      </c>
      <c r="H83">
        <v>-20</v>
      </c>
      <c r="I83">
        <v>2</v>
      </c>
      <c r="J83" t="s">
        <v>63</v>
      </c>
      <c r="K83">
        <v>-12</v>
      </c>
      <c r="L83">
        <v>2</v>
      </c>
      <c r="M83" t="s">
        <v>315</v>
      </c>
      <c r="N83">
        <v>0</v>
      </c>
      <c r="O83">
        <v>2</v>
      </c>
      <c r="P83" t="s">
        <v>63</v>
      </c>
      <c r="Q83">
        <v>-30</v>
      </c>
      <c r="R83">
        <v>2</v>
      </c>
      <c r="S83" t="s">
        <v>123</v>
      </c>
      <c r="T83">
        <v>10</v>
      </c>
      <c r="U83">
        <v>2</v>
      </c>
      <c r="V83" t="s">
        <v>123</v>
      </c>
      <c r="W83">
        <v>-2</v>
      </c>
      <c r="X83">
        <v>2</v>
      </c>
      <c r="Y83" t="s">
        <v>363</v>
      </c>
      <c r="Z83">
        <v>12</v>
      </c>
      <c r="AA83">
        <v>2</v>
      </c>
      <c r="AB83" t="s">
        <v>363</v>
      </c>
      <c r="AC83" s="4">
        <v>5</v>
      </c>
      <c r="AD83">
        <v>2</v>
      </c>
      <c r="AE83" t="s">
        <v>363</v>
      </c>
      <c r="AF83">
        <v>-8</v>
      </c>
      <c r="AG83">
        <v>2</v>
      </c>
      <c r="AJ83">
        <v>2</v>
      </c>
      <c r="AK83" t="s">
        <v>12</v>
      </c>
      <c r="AL83">
        <v>-5</v>
      </c>
      <c r="AM83">
        <v>2</v>
      </c>
      <c r="AN83" t="s">
        <v>123</v>
      </c>
      <c r="AO83">
        <v>14</v>
      </c>
      <c r="AP83">
        <v>2</v>
      </c>
      <c r="AQ83" t="s">
        <v>123</v>
      </c>
      <c r="AR83">
        <v>11</v>
      </c>
      <c r="AS83">
        <v>2</v>
      </c>
      <c r="AT83" t="s">
        <v>123</v>
      </c>
      <c r="AU83">
        <v>-2</v>
      </c>
      <c r="AV83">
        <v>2</v>
      </c>
      <c r="AW83" t="s">
        <v>123</v>
      </c>
      <c r="AX83">
        <v>1</v>
      </c>
      <c r="AY83">
        <v>2</v>
      </c>
      <c r="AZ83" t="s">
        <v>123</v>
      </c>
      <c r="BA83">
        <v>-18</v>
      </c>
      <c r="BB83">
        <v>2</v>
      </c>
      <c r="BC83" t="s">
        <v>123</v>
      </c>
      <c r="BD83">
        <v>5</v>
      </c>
      <c r="BE83">
        <v>2</v>
      </c>
      <c r="BF83" t="s">
        <v>123</v>
      </c>
      <c r="BG83">
        <v>3</v>
      </c>
      <c r="BH83">
        <v>2</v>
      </c>
      <c r="BI83" t="s">
        <v>123</v>
      </c>
      <c r="BJ83">
        <v>14</v>
      </c>
      <c r="BK83">
        <v>2</v>
      </c>
    </row>
    <row r="84" spans="1:63" x14ac:dyDescent="0.25">
      <c r="A84" t="s">
        <v>113</v>
      </c>
      <c r="B84">
        <v>1</v>
      </c>
      <c r="C84">
        <v>4</v>
      </c>
      <c r="D84" t="s">
        <v>113</v>
      </c>
      <c r="E84">
        <v>-3</v>
      </c>
      <c r="F84">
        <v>4</v>
      </c>
      <c r="G84" t="s">
        <v>113</v>
      </c>
      <c r="H84">
        <v>-20</v>
      </c>
      <c r="I84">
        <v>4</v>
      </c>
      <c r="J84" t="s">
        <v>113</v>
      </c>
      <c r="K84">
        <v>-12</v>
      </c>
      <c r="L84">
        <v>4</v>
      </c>
      <c r="M84" t="s">
        <v>296</v>
      </c>
      <c r="N84">
        <v>0</v>
      </c>
      <c r="O84">
        <v>4</v>
      </c>
      <c r="P84" t="s">
        <v>12</v>
      </c>
      <c r="Q84">
        <v>-30</v>
      </c>
      <c r="R84">
        <v>4</v>
      </c>
      <c r="S84" t="s">
        <v>113</v>
      </c>
      <c r="T84">
        <v>10</v>
      </c>
      <c r="U84">
        <v>4</v>
      </c>
      <c r="V84" t="s">
        <v>33</v>
      </c>
      <c r="W84">
        <v>-2</v>
      </c>
      <c r="X84">
        <v>4</v>
      </c>
      <c r="Y84" t="s">
        <v>113</v>
      </c>
      <c r="Z84">
        <v>12</v>
      </c>
      <c r="AA84">
        <v>4</v>
      </c>
      <c r="AB84" t="s">
        <v>113</v>
      </c>
      <c r="AC84" s="4">
        <v>5</v>
      </c>
      <c r="AD84">
        <v>4</v>
      </c>
      <c r="AE84" t="s">
        <v>113</v>
      </c>
      <c r="AF84">
        <v>-8</v>
      </c>
      <c r="AG84">
        <v>4</v>
      </c>
      <c r="AJ84">
        <v>4</v>
      </c>
      <c r="AK84" t="s">
        <v>296</v>
      </c>
      <c r="AL84">
        <v>-5</v>
      </c>
      <c r="AM84">
        <v>4</v>
      </c>
      <c r="AN84" t="s">
        <v>296</v>
      </c>
      <c r="AO84">
        <v>14</v>
      </c>
      <c r="AP84">
        <v>4</v>
      </c>
      <c r="AQ84" t="s">
        <v>296</v>
      </c>
      <c r="AR84">
        <v>11</v>
      </c>
      <c r="AS84">
        <v>4</v>
      </c>
      <c r="AT84" t="s">
        <v>296</v>
      </c>
      <c r="AU84">
        <v>-2</v>
      </c>
      <c r="AV84">
        <v>4</v>
      </c>
      <c r="AW84" t="s">
        <v>296</v>
      </c>
      <c r="AX84">
        <v>1</v>
      </c>
      <c r="AY84">
        <v>4</v>
      </c>
      <c r="AZ84" t="s">
        <v>12</v>
      </c>
      <c r="BA84">
        <v>-18</v>
      </c>
      <c r="BB84">
        <v>4</v>
      </c>
      <c r="BC84" t="s">
        <v>296</v>
      </c>
      <c r="BD84">
        <v>5</v>
      </c>
      <c r="BE84">
        <v>4</v>
      </c>
      <c r="BF84" t="s">
        <v>296</v>
      </c>
      <c r="BG84">
        <v>3</v>
      </c>
      <c r="BH84">
        <v>4</v>
      </c>
      <c r="BI84" t="s">
        <v>296</v>
      </c>
      <c r="BJ84">
        <v>14</v>
      </c>
      <c r="BK84">
        <v>4</v>
      </c>
    </row>
    <row r="85" spans="1:63" x14ac:dyDescent="0.25">
      <c r="A85" t="s">
        <v>363</v>
      </c>
      <c r="B85">
        <v>-14</v>
      </c>
      <c r="C85">
        <v>1</v>
      </c>
      <c r="D85" t="s">
        <v>363</v>
      </c>
      <c r="E85">
        <v>-18</v>
      </c>
      <c r="F85">
        <v>1</v>
      </c>
      <c r="G85" t="s">
        <v>363</v>
      </c>
      <c r="H85">
        <v>-20</v>
      </c>
      <c r="I85">
        <v>1</v>
      </c>
      <c r="J85" t="s">
        <v>106</v>
      </c>
      <c r="K85">
        <v>2</v>
      </c>
      <c r="L85">
        <v>1</v>
      </c>
      <c r="M85" t="s">
        <v>363</v>
      </c>
      <c r="N85">
        <v>-2</v>
      </c>
      <c r="O85">
        <v>1</v>
      </c>
      <c r="P85" t="s">
        <v>106</v>
      </c>
      <c r="Q85">
        <v>-9</v>
      </c>
      <c r="R85">
        <v>1</v>
      </c>
      <c r="S85" t="s">
        <v>106</v>
      </c>
      <c r="T85">
        <v>-7</v>
      </c>
      <c r="U85">
        <v>1</v>
      </c>
      <c r="V85" t="s">
        <v>106</v>
      </c>
      <c r="W85">
        <v>2</v>
      </c>
      <c r="X85">
        <v>1</v>
      </c>
      <c r="Y85" t="s">
        <v>106</v>
      </c>
      <c r="Z85">
        <v>-2</v>
      </c>
      <c r="AA85">
        <v>1</v>
      </c>
      <c r="AB85" t="s">
        <v>106</v>
      </c>
      <c r="AC85" s="4">
        <v>-8</v>
      </c>
      <c r="AD85">
        <v>1</v>
      </c>
      <c r="AE85" t="s">
        <v>106</v>
      </c>
      <c r="AF85">
        <v>8</v>
      </c>
      <c r="AG85">
        <v>1</v>
      </c>
      <c r="AJ85">
        <v>1</v>
      </c>
      <c r="AK85" t="s">
        <v>191</v>
      </c>
      <c r="AL85">
        <v>-12</v>
      </c>
      <c r="AM85">
        <v>1</v>
      </c>
      <c r="AN85" t="s">
        <v>361</v>
      </c>
      <c r="AO85">
        <v>6</v>
      </c>
      <c r="AP85">
        <v>1</v>
      </c>
      <c r="AQ85" t="s">
        <v>191</v>
      </c>
      <c r="AR85">
        <v>9</v>
      </c>
      <c r="AS85">
        <v>1</v>
      </c>
      <c r="AT85" t="s">
        <v>97</v>
      </c>
      <c r="AU85">
        <v>3</v>
      </c>
      <c r="AV85">
        <v>1</v>
      </c>
      <c r="AW85" t="s">
        <v>191</v>
      </c>
      <c r="AX85">
        <v>1</v>
      </c>
      <c r="AY85">
        <v>1</v>
      </c>
      <c r="AZ85" t="s">
        <v>191</v>
      </c>
      <c r="BA85">
        <v>-18</v>
      </c>
      <c r="BB85">
        <v>1</v>
      </c>
      <c r="BC85" t="s">
        <v>191</v>
      </c>
      <c r="BD85">
        <v>16</v>
      </c>
      <c r="BE85">
        <v>1</v>
      </c>
      <c r="BF85" t="s">
        <v>191</v>
      </c>
      <c r="BG85">
        <v>4</v>
      </c>
      <c r="BH85">
        <v>1</v>
      </c>
      <c r="BI85" t="s">
        <v>191</v>
      </c>
      <c r="BJ85">
        <v>5</v>
      </c>
      <c r="BK85">
        <v>1</v>
      </c>
    </row>
    <row r="86" spans="1:63" x14ac:dyDescent="0.25">
      <c r="A86" t="s">
        <v>85</v>
      </c>
      <c r="B86">
        <v>-14</v>
      </c>
      <c r="C86">
        <v>2</v>
      </c>
      <c r="D86" t="s">
        <v>85</v>
      </c>
      <c r="E86">
        <v>-18</v>
      </c>
      <c r="F86">
        <v>2</v>
      </c>
      <c r="G86" t="s">
        <v>15</v>
      </c>
      <c r="H86">
        <v>-20</v>
      </c>
      <c r="I86">
        <v>2</v>
      </c>
      <c r="J86" t="s">
        <v>315</v>
      </c>
      <c r="K86">
        <v>2</v>
      </c>
      <c r="L86">
        <v>2</v>
      </c>
      <c r="M86" t="s">
        <v>63</v>
      </c>
      <c r="N86">
        <v>-2</v>
      </c>
      <c r="O86">
        <v>2</v>
      </c>
      <c r="P86" t="s">
        <v>363</v>
      </c>
      <c r="Q86">
        <v>-9</v>
      </c>
      <c r="R86">
        <v>2</v>
      </c>
      <c r="S86" t="s">
        <v>363</v>
      </c>
      <c r="T86">
        <v>-7</v>
      </c>
      <c r="U86">
        <v>2</v>
      </c>
      <c r="V86" t="s">
        <v>363</v>
      </c>
      <c r="W86">
        <v>2</v>
      </c>
      <c r="X86">
        <v>2</v>
      </c>
      <c r="Y86" t="s">
        <v>294</v>
      </c>
      <c r="Z86">
        <v>-2</v>
      </c>
      <c r="AA86">
        <v>2</v>
      </c>
      <c r="AB86" t="s">
        <v>63</v>
      </c>
      <c r="AC86" s="4">
        <v>-8</v>
      </c>
      <c r="AD86">
        <v>2</v>
      </c>
      <c r="AE86" t="s">
        <v>12</v>
      </c>
      <c r="AF86">
        <v>8</v>
      </c>
      <c r="AG86">
        <v>2</v>
      </c>
      <c r="AJ86">
        <v>2</v>
      </c>
      <c r="AK86" t="s">
        <v>363</v>
      </c>
      <c r="AL86">
        <v>-12</v>
      </c>
      <c r="AM86">
        <v>2</v>
      </c>
      <c r="AN86" t="s">
        <v>63</v>
      </c>
      <c r="AO86">
        <v>6</v>
      </c>
      <c r="AP86">
        <v>2</v>
      </c>
      <c r="AQ86" t="s">
        <v>63</v>
      </c>
      <c r="AR86">
        <v>9</v>
      </c>
      <c r="AS86">
        <v>2</v>
      </c>
      <c r="AT86" t="s">
        <v>63</v>
      </c>
      <c r="AU86">
        <v>3</v>
      </c>
      <c r="AV86">
        <v>2</v>
      </c>
      <c r="AW86" t="s">
        <v>63</v>
      </c>
      <c r="AX86">
        <v>1</v>
      </c>
      <c r="AY86">
        <v>2</v>
      </c>
      <c r="AZ86" t="s">
        <v>63</v>
      </c>
      <c r="BA86">
        <v>-18</v>
      </c>
      <c r="BB86">
        <v>2</v>
      </c>
      <c r="BC86" t="s">
        <v>63</v>
      </c>
      <c r="BD86">
        <v>16</v>
      </c>
      <c r="BE86">
        <v>2</v>
      </c>
      <c r="BF86" t="s">
        <v>63</v>
      </c>
      <c r="BG86">
        <v>4</v>
      </c>
      <c r="BH86">
        <v>2</v>
      </c>
      <c r="BI86" t="s">
        <v>63</v>
      </c>
      <c r="BJ86">
        <v>5</v>
      </c>
      <c r="BK86">
        <v>2</v>
      </c>
    </row>
    <row r="87" spans="1:63" x14ac:dyDescent="0.25">
      <c r="A87" t="s">
        <v>33</v>
      </c>
      <c r="B87">
        <v>-14</v>
      </c>
      <c r="C87">
        <v>4</v>
      </c>
      <c r="D87" t="s">
        <v>33</v>
      </c>
      <c r="E87">
        <v>-18</v>
      </c>
      <c r="F87">
        <v>4</v>
      </c>
      <c r="G87" t="s">
        <v>296</v>
      </c>
      <c r="H87">
        <v>-20</v>
      </c>
      <c r="I87">
        <v>4</v>
      </c>
      <c r="J87" t="s">
        <v>296</v>
      </c>
      <c r="K87">
        <v>2</v>
      </c>
      <c r="L87">
        <v>4</v>
      </c>
      <c r="M87" t="s">
        <v>113</v>
      </c>
      <c r="N87">
        <v>-2</v>
      </c>
      <c r="O87">
        <v>4</v>
      </c>
      <c r="P87" t="s">
        <v>296</v>
      </c>
      <c r="Q87">
        <v>-9</v>
      </c>
      <c r="R87">
        <v>4</v>
      </c>
      <c r="S87" t="s">
        <v>296</v>
      </c>
      <c r="T87">
        <v>-7</v>
      </c>
      <c r="U87">
        <v>4</v>
      </c>
      <c r="V87" t="s">
        <v>296</v>
      </c>
      <c r="W87">
        <v>2</v>
      </c>
      <c r="X87">
        <v>4</v>
      </c>
      <c r="Y87" t="s">
        <v>296</v>
      </c>
      <c r="Z87">
        <v>-2</v>
      </c>
      <c r="AA87">
        <v>4</v>
      </c>
      <c r="AB87" t="s">
        <v>296</v>
      </c>
      <c r="AC87" s="4">
        <v>-8</v>
      </c>
      <c r="AD87">
        <v>4</v>
      </c>
      <c r="AE87" t="s">
        <v>296</v>
      </c>
      <c r="AF87">
        <v>8</v>
      </c>
      <c r="AG87">
        <v>4</v>
      </c>
      <c r="AJ87">
        <v>4</v>
      </c>
      <c r="AK87" t="s">
        <v>113</v>
      </c>
      <c r="AL87">
        <v>-12</v>
      </c>
      <c r="AM87">
        <v>4</v>
      </c>
      <c r="AN87" t="s">
        <v>114</v>
      </c>
      <c r="AO87">
        <v>6</v>
      </c>
      <c r="AP87">
        <v>4</v>
      </c>
      <c r="AQ87" t="s">
        <v>114</v>
      </c>
      <c r="AR87">
        <v>9</v>
      </c>
      <c r="AS87">
        <v>4</v>
      </c>
      <c r="AT87" t="s">
        <v>87</v>
      </c>
      <c r="AU87">
        <v>3</v>
      </c>
      <c r="AV87">
        <v>4</v>
      </c>
      <c r="AW87" t="s">
        <v>114</v>
      </c>
      <c r="AX87">
        <v>1</v>
      </c>
      <c r="AY87">
        <v>4</v>
      </c>
      <c r="AZ87" t="s">
        <v>114</v>
      </c>
      <c r="BA87">
        <v>-18</v>
      </c>
      <c r="BB87">
        <v>4</v>
      </c>
      <c r="BC87" t="s">
        <v>114</v>
      </c>
      <c r="BD87">
        <v>16</v>
      </c>
      <c r="BE87">
        <v>4</v>
      </c>
      <c r="BF87" t="s">
        <v>114</v>
      </c>
      <c r="BG87">
        <v>4</v>
      </c>
      <c r="BH87">
        <v>4</v>
      </c>
      <c r="BI87" t="s">
        <v>114</v>
      </c>
      <c r="BJ87">
        <v>5</v>
      </c>
      <c r="BK87">
        <v>4</v>
      </c>
    </row>
    <row r="88" spans="1:63" x14ac:dyDescent="0.25">
      <c r="A88" t="s">
        <v>315</v>
      </c>
      <c r="B88">
        <v>19</v>
      </c>
      <c r="C88">
        <v>1</v>
      </c>
      <c r="D88" t="s">
        <v>191</v>
      </c>
      <c r="E88">
        <v>6</v>
      </c>
      <c r="F88">
        <v>1</v>
      </c>
      <c r="G88" t="s">
        <v>315</v>
      </c>
      <c r="H88">
        <v>8</v>
      </c>
      <c r="I88">
        <v>1</v>
      </c>
      <c r="J88" t="s">
        <v>361</v>
      </c>
      <c r="K88">
        <v>9</v>
      </c>
      <c r="L88">
        <v>1</v>
      </c>
      <c r="M88" t="s">
        <v>130</v>
      </c>
      <c r="N88">
        <v>-4</v>
      </c>
      <c r="O88">
        <v>1</v>
      </c>
      <c r="P88" t="s">
        <v>315</v>
      </c>
      <c r="Q88">
        <v>10</v>
      </c>
      <c r="R88">
        <v>1</v>
      </c>
      <c r="S88" t="s">
        <v>315</v>
      </c>
      <c r="T88">
        <v>-1</v>
      </c>
      <c r="U88">
        <v>1</v>
      </c>
      <c r="V88" t="s">
        <v>315</v>
      </c>
      <c r="W88">
        <v>12</v>
      </c>
      <c r="X88">
        <v>1</v>
      </c>
      <c r="Y88" t="s">
        <v>315</v>
      </c>
      <c r="Z88">
        <v>7</v>
      </c>
      <c r="AA88">
        <v>1</v>
      </c>
      <c r="AB88" t="s">
        <v>315</v>
      </c>
      <c r="AC88" s="4">
        <v>12</v>
      </c>
      <c r="AD88">
        <v>1</v>
      </c>
      <c r="AE88" t="s">
        <v>315</v>
      </c>
      <c r="AF88">
        <v>4</v>
      </c>
      <c r="AG88">
        <v>1</v>
      </c>
      <c r="AJ88">
        <v>1</v>
      </c>
      <c r="AK88" t="s">
        <v>315</v>
      </c>
      <c r="AL88">
        <v>4</v>
      </c>
      <c r="AM88">
        <v>1</v>
      </c>
      <c r="AN88" t="s">
        <v>315</v>
      </c>
      <c r="AO88">
        <v>7</v>
      </c>
      <c r="AP88">
        <v>1</v>
      </c>
      <c r="AQ88" t="s">
        <v>315</v>
      </c>
      <c r="AR88">
        <v>-4</v>
      </c>
      <c r="AS88">
        <v>1</v>
      </c>
      <c r="AT88" t="s">
        <v>315</v>
      </c>
      <c r="AU88">
        <v>0</v>
      </c>
      <c r="AV88">
        <v>1</v>
      </c>
      <c r="AW88" t="s">
        <v>315</v>
      </c>
      <c r="AX88">
        <v>-2</v>
      </c>
      <c r="AY88">
        <v>1</v>
      </c>
      <c r="AZ88" t="s">
        <v>315</v>
      </c>
      <c r="BA88">
        <v>-15</v>
      </c>
      <c r="BB88">
        <v>1</v>
      </c>
      <c r="BC88" t="s">
        <v>315</v>
      </c>
      <c r="BD88">
        <v>-18</v>
      </c>
      <c r="BE88">
        <v>1</v>
      </c>
      <c r="BF88" t="s">
        <v>315</v>
      </c>
      <c r="BG88">
        <v>-10</v>
      </c>
      <c r="BH88">
        <v>1</v>
      </c>
      <c r="BI88" t="s">
        <v>315</v>
      </c>
      <c r="BJ88">
        <v>5</v>
      </c>
      <c r="BK88">
        <v>1</v>
      </c>
    </row>
    <row r="89" spans="1:63" x14ac:dyDescent="0.25">
      <c r="A89" t="s">
        <v>114</v>
      </c>
      <c r="B89">
        <v>19</v>
      </c>
      <c r="C89">
        <v>4</v>
      </c>
      <c r="D89" t="s">
        <v>114</v>
      </c>
      <c r="E89">
        <v>6</v>
      </c>
      <c r="F89">
        <v>4</v>
      </c>
      <c r="G89" t="s">
        <v>114</v>
      </c>
      <c r="H89">
        <v>8</v>
      </c>
      <c r="I89">
        <v>4</v>
      </c>
      <c r="J89" t="s">
        <v>114</v>
      </c>
      <c r="K89">
        <v>9</v>
      </c>
      <c r="L89">
        <v>4</v>
      </c>
      <c r="M89" t="s">
        <v>12</v>
      </c>
      <c r="N89">
        <v>-4</v>
      </c>
      <c r="O89">
        <v>4</v>
      </c>
      <c r="P89" t="s">
        <v>114</v>
      </c>
      <c r="Q89">
        <v>10</v>
      </c>
      <c r="R89">
        <v>4</v>
      </c>
      <c r="S89" t="s">
        <v>12</v>
      </c>
      <c r="T89">
        <v>-1</v>
      </c>
      <c r="U89">
        <v>4</v>
      </c>
      <c r="V89" t="s">
        <v>12</v>
      </c>
      <c r="W89">
        <v>12</v>
      </c>
      <c r="X89">
        <v>4</v>
      </c>
      <c r="Y89" t="s">
        <v>114</v>
      </c>
      <c r="Z89">
        <v>7</v>
      </c>
      <c r="AA89">
        <v>4</v>
      </c>
      <c r="AB89" t="s">
        <v>114</v>
      </c>
      <c r="AC89" s="4">
        <v>12</v>
      </c>
      <c r="AD89">
        <v>4</v>
      </c>
      <c r="AE89" t="s">
        <v>114</v>
      </c>
      <c r="AF89">
        <v>4</v>
      </c>
      <c r="AG89">
        <v>4</v>
      </c>
      <c r="AJ89">
        <v>4</v>
      </c>
      <c r="AK89" t="s">
        <v>114</v>
      </c>
      <c r="AL89">
        <v>4</v>
      </c>
      <c r="AM89">
        <v>4</v>
      </c>
      <c r="AN89" t="s">
        <v>33</v>
      </c>
      <c r="AO89">
        <v>7</v>
      </c>
      <c r="AP89">
        <v>4</v>
      </c>
      <c r="AQ89" t="s">
        <v>33</v>
      </c>
      <c r="AR89">
        <v>-4</v>
      </c>
      <c r="AS89">
        <v>4</v>
      </c>
      <c r="AT89" t="s">
        <v>33</v>
      </c>
      <c r="AU89">
        <v>0</v>
      </c>
      <c r="AV89">
        <v>4</v>
      </c>
      <c r="AW89" t="s">
        <v>33</v>
      </c>
      <c r="AX89">
        <v>-2</v>
      </c>
      <c r="AY89">
        <v>4</v>
      </c>
      <c r="AZ89" t="s">
        <v>33</v>
      </c>
      <c r="BA89">
        <v>-15</v>
      </c>
      <c r="BB89">
        <v>4</v>
      </c>
      <c r="BC89" t="s">
        <v>33</v>
      </c>
      <c r="BD89">
        <v>-18</v>
      </c>
      <c r="BE89">
        <v>4</v>
      </c>
      <c r="BF89" t="s">
        <v>33</v>
      </c>
      <c r="BG89">
        <v>-10</v>
      </c>
      <c r="BH89">
        <v>4</v>
      </c>
      <c r="BI89" t="s">
        <v>33</v>
      </c>
      <c r="BJ89">
        <v>5</v>
      </c>
      <c r="BK89">
        <v>4</v>
      </c>
    </row>
    <row r="90" spans="1:63" x14ac:dyDescent="0.25">
      <c r="A90" t="s">
        <v>111</v>
      </c>
      <c r="B90">
        <v>-11</v>
      </c>
      <c r="C90">
        <v>1</v>
      </c>
      <c r="D90" t="s">
        <v>111</v>
      </c>
      <c r="E90">
        <v>10</v>
      </c>
      <c r="F90">
        <v>1</v>
      </c>
      <c r="G90" t="s">
        <v>103</v>
      </c>
      <c r="H90">
        <v>2</v>
      </c>
      <c r="I90">
        <v>1</v>
      </c>
      <c r="J90" t="s">
        <v>111</v>
      </c>
      <c r="K90">
        <v>8</v>
      </c>
      <c r="L90">
        <v>1</v>
      </c>
      <c r="M90" t="s">
        <v>111</v>
      </c>
      <c r="N90">
        <v>10</v>
      </c>
      <c r="O90">
        <v>1</v>
      </c>
      <c r="P90" t="s">
        <v>111</v>
      </c>
      <c r="Q90">
        <v>14</v>
      </c>
      <c r="R90">
        <v>1</v>
      </c>
      <c r="S90" t="s">
        <v>111</v>
      </c>
      <c r="T90" s="4">
        <v>8</v>
      </c>
      <c r="U90">
        <v>1</v>
      </c>
      <c r="V90" t="s">
        <v>111</v>
      </c>
      <c r="W90">
        <v>4</v>
      </c>
      <c r="X90">
        <v>1</v>
      </c>
      <c r="Y90" t="s">
        <v>362</v>
      </c>
      <c r="Z90">
        <v>5</v>
      </c>
      <c r="AA90">
        <v>1</v>
      </c>
      <c r="AB90" t="s">
        <v>111</v>
      </c>
      <c r="AC90" s="4">
        <v>23</v>
      </c>
      <c r="AD90">
        <v>1</v>
      </c>
      <c r="AG90">
        <v>1</v>
      </c>
      <c r="AJ90">
        <v>1</v>
      </c>
      <c r="AK90" t="s">
        <v>19</v>
      </c>
      <c r="AL90">
        <v>22</v>
      </c>
      <c r="AM90">
        <v>1</v>
      </c>
      <c r="AN90" t="s">
        <v>111</v>
      </c>
      <c r="AO90">
        <v>-15</v>
      </c>
      <c r="AP90">
        <v>1</v>
      </c>
      <c r="AS90">
        <v>1</v>
      </c>
      <c r="AT90" t="s">
        <v>214</v>
      </c>
      <c r="AU90">
        <v>19</v>
      </c>
      <c r="AV90">
        <v>1</v>
      </c>
      <c r="AW90" t="s">
        <v>19</v>
      </c>
      <c r="AX90">
        <v>26</v>
      </c>
      <c r="AY90">
        <v>1</v>
      </c>
      <c r="AZ90" t="s">
        <v>19</v>
      </c>
      <c r="BA90">
        <v>20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103</v>
      </c>
      <c r="B91">
        <v>-11</v>
      </c>
      <c r="C91">
        <v>2</v>
      </c>
      <c r="D91" t="s">
        <v>361</v>
      </c>
      <c r="E91">
        <v>10</v>
      </c>
      <c r="F91">
        <v>2</v>
      </c>
      <c r="G91" t="s">
        <v>214</v>
      </c>
      <c r="H91">
        <v>2</v>
      </c>
      <c r="I91">
        <v>2</v>
      </c>
      <c r="J91" t="s">
        <v>24</v>
      </c>
      <c r="K91">
        <v>8</v>
      </c>
      <c r="L91">
        <v>3</v>
      </c>
      <c r="M91" t="s">
        <v>103</v>
      </c>
      <c r="N91">
        <v>10</v>
      </c>
      <c r="O91">
        <v>2</v>
      </c>
      <c r="P91" t="s">
        <v>103</v>
      </c>
      <c r="Q91">
        <v>14</v>
      </c>
      <c r="R91">
        <v>2</v>
      </c>
      <c r="S91" t="s">
        <v>103</v>
      </c>
      <c r="T91" s="4">
        <v>8</v>
      </c>
      <c r="U91">
        <v>2</v>
      </c>
      <c r="V91" t="s">
        <v>103</v>
      </c>
      <c r="W91">
        <v>4</v>
      </c>
      <c r="X91">
        <v>2</v>
      </c>
      <c r="Y91" t="s">
        <v>361</v>
      </c>
      <c r="Z91">
        <v>5</v>
      </c>
      <c r="AA91">
        <v>2</v>
      </c>
      <c r="AB91" t="s">
        <v>300</v>
      </c>
      <c r="AC91" s="4">
        <v>23</v>
      </c>
      <c r="AD91">
        <v>2</v>
      </c>
      <c r="AG91">
        <v>2</v>
      </c>
      <c r="AJ91">
        <v>2</v>
      </c>
      <c r="AK91" t="s">
        <v>130</v>
      </c>
      <c r="AL91">
        <v>22</v>
      </c>
      <c r="AM91">
        <v>2</v>
      </c>
      <c r="AN91" t="s">
        <v>103</v>
      </c>
      <c r="AO91">
        <v>-15</v>
      </c>
      <c r="AP91">
        <v>2</v>
      </c>
      <c r="AS91">
        <v>2</v>
      </c>
      <c r="AT91" t="s">
        <v>73</v>
      </c>
      <c r="AU91">
        <v>19</v>
      </c>
      <c r="AV91">
        <v>2</v>
      </c>
      <c r="AW91" t="s">
        <v>214</v>
      </c>
      <c r="AX91">
        <v>26</v>
      </c>
      <c r="AY91">
        <v>2</v>
      </c>
      <c r="AZ91" t="s">
        <v>130</v>
      </c>
      <c r="BA91">
        <v>20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300</v>
      </c>
      <c r="B92">
        <v>-11</v>
      </c>
      <c r="C92">
        <v>3</v>
      </c>
      <c r="D92" t="s">
        <v>53</v>
      </c>
      <c r="E92">
        <v>10</v>
      </c>
      <c r="F92">
        <v>3</v>
      </c>
      <c r="G92" t="s">
        <v>82</v>
      </c>
      <c r="H92">
        <v>2</v>
      </c>
      <c r="I92">
        <v>3</v>
      </c>
      <c r="J92" t="s">
        <v>18</v>
      </c>
      <c r="K92">
        <v>8</v>
      </c>
      <c r="L92">
        <v>4</v>
      </c>
      <c r="M92" t="s">
        <v>82</v>
      </c>
      <c r="N92">
        <v>10</v>
      </c>
      <c r="O92">
        <v>3</v>
      </c>
      <c r="P92" t="s">
        <v>82</v>
      </c>
      <c r="Q92">
        <v>14</v>
      </c>
      <c r="R92">
        <v>3</v>
      </c>
      <c r="S92" t="s">
        <v>82</v>
      </c>
      <c r="T92" s="4">
        <v>8</v>
      </c>
      <c r="U92">
        <v>3</v>
      </c>
      <c r="V92" t="s">
        <v>82</v>
      </c>
      <c r="W92">
        <v>4</v>
      </c>
      <c r="X92">
        <v>3</v>
      </c>
      <c r="Y92" t="s">
        <v>73</v>
      </c>
      <c r="Z92">
        <v>5</v>
      </c>
      <c r="AA92">
        <v>3</v>
      </c>
      <c r="AB92" t="s">
        <v>130</v>
      </c>
      <c r="AC92" s="4">
        <v>23</v>
      </c>
      <c r="AD92">
        <v>3</v>
      </c>
      <c r="AG92">
        <v>3</v>
      </c>
      <c r="AJ92">
        <v>3</v>
      </c>
      <c r="AK92" t="s">
        <v>300</v>
      </c>
      <c r="AL92">
        <v>22</v>
      </c>
      <c r="AM92">
        <v>3</v>
      </c>
      <c r="AN92" t="s">
        <v>82</v>
      </c>
      <c r="AO92">
        <v>-15</v>
      </c>
      <c r="AP92">
        <v>3</v>
      </c>
      <c r="AS92">
        <v>3</v>
      </c>
      <c r="AT92" t="s">
        <v>174</v>
      </c>
      <c r="AU92">
        <v>19</v>
      </c>
      <c r="AV92">
        <v>3</v>
      </c>
      <c r="AW92" t="s">
        <v>189</v>
      </c>
      <c r="AX92">
        <v>26</v>
      </c>
      <c r="AY92">
        <v>3</v>
      </c>
      <c r="AZ92" t="s">
        <v>53</v>
      </c>
      <c r="BA92">
        <v>20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18</v>
      </c>
      <c r="B93">
        <v>-11</v>
      </c>
      <c r="C93">
        <v>4</v>
      </c>
      <c r="D93" t="s">
        <v>300</v>
      </c>
      <c r="E93">
        <v>10</v>
      </c>
      <c r="F93">
        <v>4</v>
      </c>
      <c r="G93" t="s">
        <v>300</v>
      </c>
      <c r="H93">
        <v>2</v>
      </c>
      <c r="I93">
        <v>4</v>
      </c>
      <c r="J93" t="s">
        <v>218</v>
      </c>
      <c r="K93">
        <v>-9</v>
      </c>
      <c r="L93">
        <v>1</v>
      </c>
      <c r="M93" t="s">
        <v>50</v>
      </c>
      <c r="N93">
        <v>10</v>
      </c>
      <c r="O93">
        <v>4</v>
      </c>
      <c r="P93" t="s">
        <v>50</v>
      </c>
      <c r="Q93">
        <v>14</v>
      </c>
      <c r="R93">
        <v>4</v>
      </c>
      <c r="S93" t="s">
        <v>50</v>
      </c>
      <c r="T93" s="4">
        <v>8</v>
      </c>
      <c r="U93">
        <v>4</v>
      </c>
      <c r="V93" t="s">
        <v>50</v>
      </c>
      <c r="W93">
        <v>4</v>
      </c>
      <c r="X93">
        <v>4</v>
      </c>
      <c r="Y93" t="s">
        <v>53</v>
      </c>
      <c r="Z93">
        <v>5</v>
      </c>
      <c r="AA93">
        <v>4</v>
      </c>
      <c r="AB93" t="s">
        <v>24</v>
      </c>
      <c r="AC93" s="4">
        <v>23</v>
      </c>
      <c r="AD93">
        <v>4</v>
      </c>
      <c r="AG93">
        <v>4</v>
      </c>
      <c r="AJ93">
        <v>4</v>
      </c>
      <c r="AK93" t="s">
        <v>53</v>
      </c>
      <c r="AL93">
        <v>22</v>
      </c>
      <c r="AM93">
        <v>4</v>
      </c>
      <c r="AN93" t="s">
        <v>24</v>
      </c>
      <c r="AO93">
        <v>-15</v>
      </c>
      <c r="AP93">
        <v>4</v>
      </c>
      <c r="AS93">
        <v>4</v>
      </c>
      <c r="AT93" t="s">
        <v>15</v>
      </c>
      <c r="AU93">
        <v>19</v>
      </c>
      <c r="AV93">
        <v>4</v>
      </c>
      <c r="AW93" t="s">
        <v>53</v>
      </c>
      <c r="AX93">
        <v>26</v>
      </c>
      <c r="AY93">
        <v>4</v>
      </c>
      <c r="AZ93" t="s">
        <v>300</v>
      </c>
      <c r="BA93">
        <v>20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218</v>
      </c>
      <c r="B94">
        <v>-11</v>
      </c>
      <c r="C94">
        <v>1</v>
      </c>
      <c r="D94" t="s">
        <v>360</v>
      </c>
      <c r="E94">
        <v>-10</v>
      </c>
      <c r="F94">
        <v>1</v>
      </c>
      <c r="G94" t="s">
        <v>111</v>
      </c>
      <c r="H94">
        <v>-3</v>
      </c>
      <c r="I94">
        <v>1</v>
      </c>
      <c r="J94" t="s">
        <v>362</v>
      </c>
      <c r="K94">
        <v>-9</v>
      </c>
      <c r="L94">
        <v>2</v>
      </c>
      <c r="M94" t="s">
        <v>19</v>
      </c>
      <c r="N94">
        <v>-1</v>
      </c>
      <c r="O94">
        <v>1</v>
      </c>
      <c r="P94" t="s">
        <v>218</v>
      </c>
      <c r="Q94">
        <v>18</v>
      </c>
      <c r="R94">
        <v>1</v>
      </c>
      <c r="S94" t="s">
        <v>19</v>
      </c>
      <c r="T94" s="4">
        <v>-4</v>
      </c>
      <c r="U94">
        <v>1</v>
      </c>
      <c r="V94" t="s">
        <v>362</v>
      </c>
      <c r="W94">
        <v>14</v>
      </c>
      <c r="X94">
        <v>1</v>
      </c>
      <c r="Y94" t="s">
        <v>19</v>
      </c>
      <c r="Z94">
        <v>33</v>
      </c>
      <c r="AA94">
        <v>1</v>
      </c>
      <c r="AB94" t="s">
        <v>103</v>
      </c>
      <c r="AC94" s="4">
        <v>34</v>
      </c>
      <c r="AD94">
        <v>1</v>
      </c>
      <c r="AG94">
        <v>1</v>
      </c>
      <c r="AJ94">
        <v>1</v>
      </c>
      <c r="AK94" t="s">
        <v>111</v>
      </c>
      <c r="AL94">
        <v>2</v>
      </c>
      <c r="AM94">
        <v>1</v>
      </c>
      <c r="AN94" t="s">
        <v>19</v>
      </c>
      <c r="AO94">
        <v>9</v>
      </c>
      <c r="AP94">
        <v>1</v>
      </c>
      <c r="AS94">
        <v>1</v>
      </c>
      <c r="AT94" t="s">
        <v>19</v>
      </c>
      <c r="AU94">
        <v>26</v>
      </c>
      <c r="AV94">
        <v>1</v>
      </c>
      <c r="AW94" t="s">
        <v>111</v>
      </c>
      <c r="AX94">
        <v>16</v>
      </c>
      <c r="AY94">
        <v>1</v>
      </c>
      <c r="AZ94" t="s">
        <v>214</v>
      </c>
      <c r="BA94">
        <v>-4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361</v>
      </c>
      <c r="B95">
        <v>-11</v>
      </c>
      <c r="C95">
        <v>2</v>
      </c>
      <c r="D95" t="s">
        <v>218</v>
      </c>
      <c r="E95">
        <v>-10</v>
      </c>
      <c r="F95">
        <v>2</v>
      </c>
      <c r="G95" t="s">
        <v>61</v>
      </c>
      <c r="H95">
        <v>-3</v>
      </c>
      <c r="I95">
        <v>2</v>
      </c>
      <c r="J95" t="s">
        <v>82</v>
      </c>
      <c r="K95">
        <v>-9</v>
      </c>
      <c r="L95">
        <v>3</v>
      </c>
      <c r="M95" t="s">
        <v>479</v>
      </c>
      <c r="N95">
        <v>-1</v>
      </c>
      <c r="O95">
        <v>2</v>
      </c>
      <c r="P95" t="s">
        <v>361</v>
      </c>
      <c r="Q95">
        <v>18</v>
      </c>
      <c r="R95">
        <v>2</v>
      </c>
      <c r="S95" t="s">
        <v>361</v>
      </c>
      <c r="T95" s="4">
        <v>-4</v>
      </c>
      <c r="U95">
        <v>2</v>
      </c>
      <c r="V95" t="s">
        <v>361</v>
      </c>
      <c r="W95">
        <v>14</v>
      </c>
      <c r="X95">
        <v>2</v>
      </c>
      <c r="Y95" t="s">
        <v>214</v>
      </c>
      <c r="Z95">
        <v>33</v>
      </c>
      <c r="AA95">
        <v>2</v>
      </c>
      <c r="AB95" t="s">
        <v>189</v>
      </c>
      <c r="AC95" s="4">
        <v>34</v>
      </c>
      <c r="AD95">
        <v>2</v>
      </c>
      <c r="AG95">
        <v>2</v>
      </c>
      <c r="AJ95">
        <v>2</v>
      </c>
      <c r="AK95" t="s">
        <v>103</v>
      </c>
      <c r="AL95">
        <v>2</v>
      </c>
      <c r="AM95">
        <v>2</v>
      </c>
      <c r="AN95" t="s">
        <v>130</v>
      </c>
      <c r="AO95">
        <v>9</v>
      </c>
      <c r="AP95">
        <v>2</v>
      </c>
      <c r="AS95">
        <v>2</v>
      </c>
      <c r="AT95" t="s">
        <v>130</v>
      </c>
      <c r="AU95">
        <v>26</v>
      </c>
      <c r="AV95">
        <v>2</v>
      </c>
      <c r="AW95" t="s">
        <v>103</v>
      </c>
      <c r="AX95">
        <v>16</v>
      </c>
      <c r="AY95">
        <v>2</v>
      </c>
      <c r="AZ95" t="s">
        <v>103</v>
      </c>
      <c r="BA95">
        <v>-4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61</v>
      </c>
      <c r="B96">
        <v>-11</v>
      </c>
      <c r="C96">
        <v>3</v>
      </c>
      <c r="D96" t="s">
        <v>61</v>
      </c>
      <c r="E96">
        <v>-10</v>
      </c>
      <c r="F96">
        <v>3</v>
      </c>
      <c r="G96" t="s">
        <v>53</v>
      </c>
      <c r="H96">
        <v>-3</v>
      </c>
      <c r="I96">
        <v>3</v>
      </c>
      <c r="J96" t="s">
        <v>300</v>
      </c>
      <c r="K96">
        <v>-9</v>
      </c>
      <c r="L96">
        <v>4</v>
      </c>
      <c r="M96" t="s">
        <v>73</v>
      </c>
      <c r="N96">
        <v>-1</v>
      </c>
      <c r="O96">
        <v>3</v>
      </c>
      <c r="P96" t="s">
        <v>73</v>
      </c>
      <c r="Q96">
        <v>18</v>
      </c>
      <c r="R96">
        <v>3</v>
      </c>
      <c r="S96" t="s">
        <v>300</v>
      </c>
      <c r="T96" s="4">
        <v>-4</v>
      </c>
      <c r="U96">
        <v>3</v>
      </c>
      <c r="V96" t="s">
        <v>300</v>
      </c>
      <c r="W96">
        <v>14</v>
      </c>
      <c r="X96">
        <v>3</v>
      </c>
      <c r="Y96" t="s">
        <v>189</v>
      </c>
      <c r="Z96">
        <v>33</v>
      </c>
      <c r="AA96">
        <v>3</v>
      </c>
      <c r="AB96" t="s">
        <v>82</v>
      </c>
      <c r="AC96" s="4">
        <v>34</v>
      </c>
      <c r="AD96">
        <v>3</v>
      </c>
      <c r="AG96">
        <v>3</v>
      </c>
      <c r="AJ96">
        <v>3</v>
      </c>
      <c r="AK96" t="s">
        <v>82</v>
      </c>
      <c r="AL96">
        <v>2</v>
      </c>
      <c r="AM96">
        <v>3</v>
      </c>
      <c r="AN96" t="s">
        <v>300</v>
      </c>
      <c r="AO96">
        <v>9</v>
      </c>
      <c r="AP96">
        <v>3</v>
      </c>
      <c r="AS96">
        <v>3</v>
      </c>
      <c r="AT96" t="s">
        <v>301</v>
      </c>
      <c r="AU96">
        <v>26</v>
      </c>
      <c r="AV96">
        <v>3</v>
      </c>
      <c r="AW96" t="s">
        <v>82</v>
      </c>
      <c r="AX96">
        <v>16</v>
      </c>
      <c r="AY96">
        <v>3</v>
      </c>
      <c r="AZ96" t="s">
        <v>82</v>
      </c>
      <c r="BA96">
        <v>-4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82</v>
      </c>
      <c r="B97">
        <v>-11</v>
      </c>
      <c r="C97">
        <v>4</v>
      </c>
      <c r="D97" t="s">
        <v>82</v>
      </c>
      <c r="E97">
        <v>-10</v>
      </c>
      <c r="F97">
        <v>4</v>
      </c>
      <c r="G97" t="s">
        <v>24</v>
      </c>
      <c r="H97">
        <v>-3</v>
      </c>
      <c r="I97">
        <v>4</v>
      </c>
      <c r="J97" t="s">
        <v>298</v>
      </c>
      <c r="K97">
        <v>-8</v>
      </c>
      <c r="L97">
        <v>1</v>
      </c>
      <c r="M97" t="s">
        <v>53</v>
      </c>
      <c r="N97">
        <v>-1</v>
      </c>
      <c r="O97">
        <v>4</v>
      </c>
      <c r="P97" t="s">
        <v>53</v>
      </c>
      <c r="Q97">
        <v>18</v>
      </c>
      <c r="R97">
        <v>4</v>
      </c>
      <c r="S97" t="s">
        <v>53</v>
      </c>
      <c r="T97" s="4">
        <v>-4</v>
      </c>
      <c r="U97">
        <v>4</v>
      </c>
      <c r="V97" t="s">
        <v>53</v>
      </c>
      <c r="W97">
        <v>14</v>
      </c>
      <c r="X97">
        <v>4</v>
      </c>
      <c r="Y97" t="s">
        <v>24</v>
      </c>
      <c r="Z97">
        <v>33</v>
      </c>
      <c r="AA97">
        <v>4</v>
      </c>
      <c r="AB97" t="s">
        <v>50</v>
      </c>
      <c r="AC97" s="4">
        <v>34</v>
      </c>
      <c r="AD97">
        <v>4</v>
      </c>
      <c r="AG97">
        <v>4</v>
      </c>
      <c r="AJ97">
        <v>4</v>
      </c>
      <c r="AK97" t="s">
        <v>24</v>
      </c>
      <c r="AL97">
        <v>2</v>
      </c>
      <c r="AM97">
        <v>4</v>
      </c>
      <c r="AN97" t="s">
        <v>53</v>
      </c>
      <c r="AO97">
        <v>9</v>
      </c>
      <c r="AP97">
        <v>4</v>
      </c>
      <c r="AS97">
        <v>4</v>
      </c>
      <c r="AT97" t="s">
        <v>300</v>
      </c>
      <c r="AU97">
        <v>26</v>
      </c>
      <c r="AV97">
        <v>4</v>
      </c>
      <c r="AW97" t="s">
        <v>24</v>
      </c>
      <c r="AX97">
        <v>16</v>
      </c>
      <c r="AY97">
        <v>4</v>
      </c>
      <c r="AZ97" t="s">
        <v>18</v>
      </c>
      <c r="BA97">
        <v>-4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298</v>
      </c>
      <c r="B98">
        <v>4</v>
      </c>
      <c r="C98">
        <v>1</v>
      </c>
      <c r="D98" t="s">
        <v>103</v>
      </c>
      <c r="E98">
        <v>-5</v>
      </c>
      <c r="F98">
        <v>1</v>
      </c>
      <c r="G98" t="s">
        <v>479</v>
      </c>
      <c r="H98">
        <v>11</v>
      </c>
      <c r="I98">
        <v>1</v>
      </c>
      <c r="J98" t="s">
        <v>103</v>
      </c>
      <c r="K98">
        <v>-8</v>
      </c>
      <c r="L98">
        <v>2</v>
      </c>
      <c r="M98" t="s">
        <v>218</v>
      </c>
      <c r="N98">
        <v>10</v>
      </c>
      <c r="O98">
        <v>1</v>
      </c>
      <c r="P98" t="s">
        <v>298</v>
      </c>
      <c r="Q98">
        <v>-21</v>
      </c>
      <c r="R98">
        <v>1</v>
      </c>
      <c r="S98" t="s">
        <v>214</v>
      </c>
      <c r="T98" s="4">
        <v>20</v>
      </c>
      <c r="U98">
        <v>1</v>
      </c>
      <c r="V98" t="s">
        <v>19</v>
      </c>
      <c r="W98">
        <v>6</v>
      </c>
      <c r="X98">
        <v>1</v>
      </c>
      <c r="Y98" t="s">
        <v>111</v>
      </c>
      <c r="Z98">
        <v>1</v>
      </c>
      <c r="AA98">
        <v>1</v>
      </c>
      <c r="AB98" t="s">
        <v>361</v>
      </c>
      <c r="AC98" s="4">
        <v>29</v>
      </c>
      <c r="AD98">
        <v>1</v>
      </c>
      <c r="AG98">
        <v>1</v>
      </c>
      <c r="AJ98">
        <v>1</v>
      </c>
      <c r="AK98" t="s">
        <v>218</v>
      </c>
      <c r="AL98">
        <v>20</v>
      </c>
      <c r="AM98">
        <v>1</v>
      </c>
      <c r="AN98" t="s">
        <v>214</v>
      </c>
      <c r="AO98">
        <v>7</v>
      </c>
      <c r="AP98">
        <v>1</v>
      </c>
      <c r="AS98">
        <v>1</v>
      </c>
      <c r="AT98" t="s">
        <v>111</v>
      </c>
      <c r="AU98">
        <v>-6</v>
      </c>
      <c r="AV98">
        <v>1</v>
      </c>
      <c r="AW98" t="s">
        <v>361</v>
      </c>
      <c r="AX98">
        <v>23</v>
      </c>
      <c r="AY98">
        <v>1</v>
      </c>
      <c r="AZ98" t="s">
        <v>361</v>
      </c>
      <c r="BA98">
        <v>8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479</v>
      </c>
      <c r="B99">
        <v>4</v>
      </c>
      <c r="C99">
        <v>2</v>
      </c>
      <c r="D99" t="s">
        <v>479</v>
      </c>
      <c r="E99">
        <v>-5</v>
      </c>
      <c r="F99">
        <v>2</v>
      </c>
      <c r="G99" t="s">
        <v>361</v>
      </c>
      <c r="H99">
        <v>11</v>
      </c>
      <c r="I99">
        <v>2</v>
      </c>
      <c r="J99" t="s">
        <v>479</v>
      </c>
      <c r="K99">
        <v>-8</v>
      </c>
      <c r="L99">
        <v>3</v>
      </c>
      <c r="M99" t="s">
        <v>362</v>
      </c>
      <c r="N99">
        <v>10</v>
      </c>
      <c r="O99">
        <v>2</v>
      </c>
      <c r="P99" t="s">
        <v>479</v>
      </c>
      <c r="Q99">
        <v>-21</v>
      </c>
      <c r="R99">
        <v>2</v>
      </c>
      <c r="S99" t="s">
        <v>73</v>
      </c>
      <c r="T99" s="4">
        <v>20</v>
      </c>
      <c r="U99">
        <v>2</v>
      </c>
      <c r="V99" t="s">
        <v>214</v>
      </c>
      <c r="W99">
        <v>6</v>
      </c>
      <c r="X99">
        <v>2</v>
      </c>
      <c r="Y99" t="s">
        <v>103</v>
      </c>
      <c r="Z99">
        <v>1</v>
      </c>
      <c r="AA99">
        <v>2</v>
      </c>
      <c r="AB99" t="s">
        <v>174</v>
      </c>
      <c r="AC99" s="4">
        <v>29</v>
      </c>
      <c r="AD99">
        <v>2</v>
      </c>
      <c r="AG99">
        <v>2</v>
      </c>
      <c r="AJ99">
        <v>2</v>
      </c>
      <c r="AK99" t="s">
        <v>383</v>
      </c>
      <c r="AL99">
        <v>20</v>
      </c>
      <c r="AM99">
        <v>2</v>
      </c>
      <c r="AN99" t="s">
        <v>73</v>
      </c>
      <c r="AO99">
        <v>7</v>
      </c>
      <c r="AP99">
        <v>2</v>
      </c>
      <c r="AS99">
        <v>2</v>
      </c>
      <c r="AT99" t="s">
        <v>103</v>
      </c>
      <c r="AU99">
        <v>-6</v>
      </c>
      <c r="AV99">
        <v>2</v>
      </c>
      <c r="AW99" t="s">
        <v>73</v>
      </c>
      <c r="AX99">
        <v>23</v>
      </c>
      <c r="AY99">
        <v>2</v>
      </c>
      <c r="AZ99" t="s">
        <v>73</v>
      </c>
      <c r="BA99">
        <v>8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73</v>
      </c>
      <c r="B100">
        <v>4</v>
      </c>
      <c r="C100">
        <v>3</v>
      </c>
      <c r="D100" t="s">
        <v>73</v>
      </c>
      <c r="E100">
        <v>-5</v>
      </c>
      <c r="F100">
        <v>3</v>
      </c>
      <c r="G100" t="s">
        <v>73</v>
      </c>
      <c r="H100">
        <v>11</v>
      </c>
      <c r="I100">
        <v>3</v>
      </c>
      <c r="J100" t="s">
        <v>73</v>
      </c>
      <c r="K100">
        <v>-8</v>
      </c>
      <c r="L100">
        <v>4</v>
      </c>
      <c r="M100" t="s">
        <v>24</v>
      </c>
      <c r="N100">
        <v>10</v>
      </c>
      <c r="O100">
        <v>3</v>
      </c>
      <c r="P100" t="s">
        <v>300</v>
      </c>
      <c r="Q100">
        <v>-21</v>
      </c>
      <c r="R100">
        <v>3</v>
      </c>
      <c r="S100" t="s">
        <v>174</v>
      </c>
      <c r="T100" s="4">
        <v>20</v>
      </c>
      <c r="U100">
        <v>3</v>
      </c>
      <c r="V100" t="s">
        <v>73</v>
      </c>
      <c r="W100">
        <v>6</v>
      </c>
      <c r="X100">
        <v>3</v>
      </c>
      <c r="Y100" t="s">
        <v>82</v>
      </c>
      <c r="Z100">
        <v>1</v>
      </c>
      <c r="AA100">
        <v>3</v>
      </c>
      <c r="AB100" t="s">
        <v>53</v>
      </c>
      <c r="AC100" s="4">
        <v>29</v>
      </c>
      <c r="AD100">
        <v>3</v>
      </c>
      <c r="AG100">
        <v>3</v>
      </c>
      <c r="AJ100">
        <v>3</v>
      </c>
      <c r="AK100" t="s">
        <v>214</v>
      </c>
      <c r="AL100">
        <v>20</v>
      </c>
      <c r="AM100">
        <v>3</v>
      </c>
      <c r="AN100" t="s">
        <v>189</v>
      </c>
      <c r="AO100">
        <v>7</v>
      </c>
      <c r="AP100">
        <v>3</v>
      </c>
      <c r="AS100">
        <v>3</v>
      </c>
      <c r="AT100" t="s">
        <v>82</v>
      </c>
      <c r="AU100">
        <v>-6</v>
      </c>
      <c r="AV100">
        <v>3</v>
      </c>
      <c r="AW100" t="s">
        <v>174</v>
      </c>
      <c r="AX100">
        <v>23</v>
      </c>
      <c r="AY100">
        <v>3</v>
      </c>
      <c r="AZ100" t="s">
        <v>174</v>
      </c>
      <c r="BA100">
        <v>8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174</v>
      </c>
      <c r="B101">
        <v>4</v>
      </c>
      <c r="C101">
        <v>4</v>
      </c>
      <c r="D101" t="s">
        <v>24</v>
      </c>
      <c r="E101">
        <v>-5</v>
      </c>
      <c r="F101">
        <v>4</v>
      </c>
      <c r="G101" t="s">
        <v>50</v>
      </c>
      <c r="H101">
        <v>11</v>
      </c>
      <c r="I101">
        <v>4</v>
      </c>
      <c r="M101" t="s">
        <v>18</v>
      </c>
      <c r="N101">
        <v>10</v>
      </c>
      <c r="O101">
        <v>4</v>
      </c>
      <c r="P101" t="s">
        <v>18</v>
      </c>
      <c r="Q101">
        <v>-21</v>
      </c>
      <c r="R101">
        <v>4</v>
      </c>
      <c r="S101" t="s">
        <v>24</v>
      </c>
      <c r="T101" s="4">
        <v>20</v>
      </c>
      <c r="U101">
        <v>4</v>
      </c>
      <c r="V101" t="s">
        <v>18</v>
      </c>
      <c r="W101">
        <v>6</v>
      </c>
      <c r="X101">
        <v>4</v>
      </c>
      <c r="Y101" t="s">
        <v>50</v>
      </c>
      <c r="Z101">
        <v>1</v>
      </c>
      <c r="AA101">
        <v>4</v>
      </c>
      <c r="AB101" t="s">
        <v>15</v>
      </c>
      <c r="AC101" s="4">
        <v>29</v>
      </c>
      <c r="AD101">
        <v>4</v>
      </c>
      <c r="AG101">
        <v>4</v>
      </c>
      <c r="AJ101">
        <v>4</v>
      </c>
      <c r="AK101" t="s">
        <v>189</v>
      </c>
      <c r="AL101">
        <v>20</v>
      </c>
      <c r="AM101">
        <v>4</v>
      </c>
      <c r="AN101" t="s">
        <v>15</v>
      </c>
      <c r="AO101">
        <v>7</v>
      </c>
      <c r="AP101">
        <v>4</v>
      </c>
      <c r="AS101">
        <v>4</v>
      </c>
      <c r="AT101" t="s">
        <v>189</v>
      </c>
      <c r="AU101">
        <v>-6</v>
      </c>
      <c r="AV101">
        <v>4</v>
      </c>
      <c r="AW101" t="s">
        <v>15</v>
      </c>
      <c r="AX101">
        <v>23</v>
      </c>
      <c r="AY101">
        <v>4</v>
      </c>
      <c r="AZ101" t="s">
        <v>15</v>
      </c>
      <c r="BA101">
        <v>8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C102" s="4"/>
    </row>
    <row r="103" spans="1:63" x14ac:dyDescent="0.25">
      <c r="AC103" s="4"/>
    </row>
    <row r="104" spans="1:63" x14ac:dyDescent="0.25">
      <c r="AC104" s="4"/>
    </row>
    <row r="105" spans="1:63" x14ac:dyDescent="0.25">
      <c r="AC105" s="4"/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K119"/>
  <sheetViews>
    <sheetView topLeftCell="A37" workbookViewId="0">
      <selection activeCell="C54" sqref="C54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364</v>
      </c>
      <c r="B2" s="13" t="s">
        <v>365</v>
      </c>
      <c r="C2" s="1" t="str">
        <f>A2&amp;" "&amp;B2</f>
        <v>Leigh Adams</v>
      </c>
      <c r="D2" s="7">
        <v>-9</v>
      </c>
      <c r="E2" s="7">
        <v>4</v>
      </c>
      <c r="F2" s="7">
        <v>2</v>
      </c>
      <c r="G2" s="7">
        <v>8</v>
      </c>
      <c r="H2" s="7">
        <v>-17</v>
      </c>
      <c r="I2" s="7">
        <v>7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-5</v>
      </c>
      <c r="Z2" s="8">
        <f t="shared" ref="Z2:Z27" si="0">SUM(AA2:AC2)</f>
        <v>6</v>
      </c>
      <c r="AA2" s="8">
        <f>COUNTIF(D2:X2,"&gt;0")</f>
        <v>4</v>
      </c>
      <c r="AB2" s="8">
        <f>COUNTIF(D2:X2,0)</f>
        <v>0</v>
      </c>
      <c r="AC2" s="8">
        <f>COUNTIF(D2:X2,"&lt;0")</f>
        <v>2</v>
      </c>
      <c r="AE2">
        <f t="shared" ref="AE2:AE60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6</v>
      </c>
      <c r="AF2">
        <f t="shared" ref="AF2:AF60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0</v>
      </c>
      <c r="AG2">
        <f t="shared" ref="AG2:AG60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60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6</v>
      </c>
      <c r="AJ2" t="str">
        <f>IF(AI2=Z2,"","no")</f>
        <v/>
      </c>
    </row>
    <row r="3" spans="1:36" x14ac:dyDescent="0.25">
      <c r="A3" s="1" t="s">
        <v>366</v>
      </c>
      <c r="B3" s="1" t="s">
        <v>367</v>
      </c>
      <c r="C3" s="1" t="str">
        <f t="shared" ref="C3:C54" si="5">A3&amp;" "&amp;B3</f>
        <v>Malcolm Allen (sub)</v>
      </c>
      <c r="D3" s="7" t="s">
        <v>9</v>
      </c>
      <c r="E3" s="7">
        <v>19</v>
      </c>
      <c r="F3" s="7">
        <v>-4</v>
      </c>
      <c r="G3" s="7" t="s">
        <v>9</v>
      </c>
      <c r="H3" s="7" t="s">
        <v>9</v>
      </c>
      <c r="I3" s="7" t="s">
        <v>9</v>
      </c>
      <c r="J3" s="7">
        <v>24</v>
      </c>
      <c r="K3" s="7">
        <v>10</v>
      </c>
      <c r="L3" s="7">
        <v>8</v>
      </c>
      <c r="M3" s="7">
        <v>-8</v>
      </c>
      <c r="N3" s="7">
        <v>-3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6">SUM(D3:X3)</f>
        <v>46</v>
      </c>
      <c r="Z3" s="8">
        <f t="shared" si="0"/>
        <v>7</v>
      </c>
      <c r="AA3" s="8">
        <f t="shared" ref="AA3:AA47" si="7">COUNTIF(D3:X3,"&gt;0")</f>
        <v>4</v>
      </c>
      <c r="AB3" s="8">
        <f t="shared" ref="AB3:AB47" si="8">COUNTIF(D3:X3,0)</f>
        <v>0</v>
      </c>
      <c r="AC3" s="8">
        <f t="shared" ref="AC3:AC47" si="9">COUNTIF(D3:X3,"&lt;0")</f>
        <v>3</v>
      </c>
      <c r="AE3">
        <f t="shared" si="1"/>
        <v>7</v>
      </c>
      <c r="AF3">
        <f t="shared" si="2"/>
        <v>0</v>
      </c>
      <c r="AG3">
        <f t="shared" si="3"/>
        <v>0</v>
      </c>
      <c r="AH3">
        <f t="shared" si="4"/>
        <v>0</v>
      </c>
      <c r="AI3">
        <f t="shared" ref="AI3:AI47" si="10">SUM(AE3:AH3)</f>
        <v>7</v>
      </c>
      <c r="AJ3" t="str">
        <f t="shared" ref="AJ3:AJ47" si="11">IF(AI3=Z3,"","no")</f>
        <v/>
      </c>
    </row>
    <row r="4" spans="1:36" x14ac:dyDescent="0.25">
      <c r="A4" s="1" t="s">
        <v>368</v>
      </c>
      <c r="B4" s="1" t="s">
        <v>369</v>
      </c>
      <c r="C4" s="1" t="str">
        <f t="shared" si="5"/>
        <v>Greg Arnfield</v>
      </c>
      <c r="D4" s="7">
        <v>16</v>
      </c>
      <c r="E4" s="7">
        <v>2</v>
      </c>
      <c r="F4" s="7">
        <v>5</v>
      </c>
      <c r="G4" s="7">
        <v>-26</v>
      </c>
      <c r="H4" s="7">
        <v>4</v>
      </c>
      <c r="I4" s="7">
        <v>-13</v>
      </c>
      <c r="J4" s="7">
        <v>-12</v>
      </c>
      <c r="K4" s="7">
        <v>9</v>
      </c>
      <c r="L4" s="7">
        <v>-4</v>
      </c>
      <c r="M4" s="7">
        <v>-6</v>
      </c>
      <c r="N4" s="7">
        <v>15</v>
      </c>
      <c r="O4" s="7">
        <v>6</v>
      </c>
      <c r="P4" s="7">
        <v>-1</v>
      </c>
      <c r="Q4" s="7">
        <v>-1</v>
      </c>
      <c r="R4" s="7">
        <v>-18</v>
      </c>
      <c r="S4" s="7">
        <v>1</v>
      </c>
      <c r="T4" s="7">
        <v>-8</v>
      </c>
      <c r="U4" s="7">
        <v>-3</v>
      </c>
      <c r="V4" s="7">
        <v>-11</v>
      </c>
      <c r="W4" s="7" t="s">
        <v>9</v>
      </c>
      <c r="X4" s="7" t="s">
        <v>9</v>
      </c>
      <c r="Y4" s="7">
        <f t="shared" si="6"/>
        <v>-45</v>
      </c>
      <c r="Z4" s="8">
        <f t="shared" si="0"/>
        <v>19</v>
      </c>
      <c r="AA4" s="8">
        <f t="shared" si="7"/>
        <v>8</v>
      </c>
      <c r="AB4" s="8">
        <f t="shared" si="8"/>
        <v>0</v>
      </c>
      <c r="AC4" s="8">
        <f t="shared" si="9"/>
        <v>11</v>
      </c>
      <c r="AE4">
        <f t="shared" si="1"/>
        <v>5</v>
      </c>
      <c r="AF4">
        <f t="shared" si="2"/>
        <v>14</v>
      </c>
      <c r="AG4">
        <f t="shared" si="3"/>
        <v>0</v>
      </c>
      <c r="AH4">
        <f t="shared" si="4"/>
        <v>0</v>
      </c>
      <c r="AI4">
        <f t="shared" si="10"/>
        <v>19</v>
      </c>
      <c r="AJ4" t="str">
        <f t="shared" si="11"/>
        <v/>
      </c>
    </row>
    <row r="5" spans="1:36" x14ac:dyDescent="0.25">
      <c r="A5" s="1" t="s">
        <v>121</v>
      </c>
      <c r="B5" s="1" t="s">
        <v>156</v>
      </c>
      <c r="C5" s="1" t="str">
        <f t="shared" si="5"/>
        <v>Bruce Bate</v>
      </c>
      <c r="D5" s="7">
        <v>13</v>
      </c>
      <c r="E5" s="7">
        <v>7</v>
      </c>
      <c r="F5" s="7">
        <v>5</v>
      </c>
      <c r="G5" s="7">
        <v>-14</v>
      </c>
      <c r="H5" s="7">
        <v>-13</v>
      </c>
      <c r="I5" s="7">
        <v>10</v>
      </c>
      <c r="J5" s="7">
        <v>7</v>
      </c>
      <c r="K5" s="7">
        <v>10</v>
      </c>
      <c r="L5" s="7">
        <v>15</v>
      </c>
      <c r="M5" s="7">
        <v>7</v>
      </c>
      <c r="N5" s="7">
        <v>-3</v>
      </c>
      <c r="O5" s="7" t="s">
        <v>9</v>
      </c>
      <c r="P5" s="7" t="s">
        <v>9</v>
      </c>
      <c r="Q5" s="7">
        <v>-12</v>
      </c>
      <c r="R5" s="7">
        <v>10</v>
      </c>
      <c r="S5" s="7">
        <v>26</v>
      </c>
      <c r="T5" s="7">
        <v>-3</v>
      </c>
      <c r="U5" s="7">
        <v>5</v>
      </c>
      <c r="V5" s="7" t="s">
        <v>9</v>
      </c>
      <c r="W5" s="7" t="s">
        <v>9</v>
      </c>
      <c r="X5" s="7" t="s">
        <v>9</v>
      </c>
      <c r="Y5" s="7">
        <f t="shared" si="6"/>
        <v>70</v>
      </c>
      <c r="Z5" s="8">
        <f t="shared" si="0"/>
        <v>16</v>
      </c>
      <c r="AA5" s="8">
        <f t="shared" si="7"/>
        <v>11</v>
      </c>
      <c r="AB5" s="8">
        <f t="shared" si="8"/>
        <v>0</v>
      </c>
      <c r="AC5" s="8">
        <f t="shared" si="9"/>
        <v>5</v>
      </c>
      <c r="AE5">
        <f t="shared" si="1"/>
        <v>3</v>
      </c>
      <c r="AF5">
        <f t="shared" si="2"/>
        <v>12</v>
      </c>
      <c r="AG5">
        <f t="shared" si="3"/>
        <v>1</v>
      </c>
      <c r="AH5">
        <f t="shared" si="4"/>
        <v>0</v>
      </c>
      <c r="AI5">
        <f t="shared" si="10"/>
        <v>16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4</v>
      </c>
      <c r="E6" s="7">
        <v>-4</v>
      </c>
      <c r="F6" s="7">
        <v>-12</v>
      </c>
      <c r="G6" s="7">
        <v>-4</v>
      </c>
      <c r="H6" s="7">
        <v>1</v>
      </c>
      <c r="I6" s="7">
        <v>20</v>
      </c>
      <c r="J6" s="7">
        <v>0</v>
      </c>
      <c r="K6" s="7">
        <v>3</v>
      </c>
      <c r="L6" s="7">
        <v>14</v>
      </c>
      <c r="M6" s="7">
        <v>0</v>
      </c>
      <c r="N6" s="7">
        <v>-7</v>
      </c>
      <c r="O6" s="7">
        <v>1</v>
      </c>
      <c r="P6" s="7">
        <v>15</v>
      </c>
      <c r="Q6" s="7">
        <v>-13</v>
      </c>
      <c r="R6" s="7">
        <v>-11</v>
      </c>
      <c r="S6" s="7">
        <v>8</v>
      </c>
      <c r="T6" s="7">
        <v>-3</v>
      </c>
      <c r="U6" s="7">
        <v>-4</v>
      </c>
      <c r="V6" s="7">
        <v>-11</v>
      </c>
      <c r="W6" s="7" t="s">
        <v>9</v>
      </c>
      <c r="X6" s="7">
        <v>2</v>
      </c>
      <c r="Y6" s="7">
        <f t="shared" si="6"/>
        <v>-1</v>
      </c>
      <c r="Z6" s="8">
        <f t="shared" si="0"/>
        <v>20</v>
      </c>
      <c r="AA6" s="8">
        <f t="shared" si="7"/>
        <v>9</v>
      </c>
      <c r="AB6" s="8">
        <f t="shared" si="8"/>
        <v>2</v>
      </c>
      <c r="AC6" s="8">
        <f t="shared" si="9"/>
        <v>9</v>
      </c>
      <c r="AE6">
        <f t="shared" si="1"/>
        <v>0</v>
      </c>
      <c r="AF6">
        <f t="shared" si="2"/>
        <v>0</v>
      </c>
      <c r="AG6">
        <f t="shared" si="3"/>
        <v>0</v>
      </c>
      <c r="AH6">
        <f t="shared" si="4"/>
        <v>20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>
        <v>3</v>
      </c>
      <c r="E7" s="7">
        <v>19</v>
      </c>
      <c r="F7" s="7">
        <v>-4</v>
      </c>
      <c r="G7" s="7">
        <v>32</v>
      </c>
      <c r="H7" s="7">
        <v>10</v>
      </c>
      <c r="I7" s="7">
        <v>12</v>
      </c>
      <c r="J7" s="7">
        <v>10</v>
      </c>
      <c r="K7" s="7">
        <v>9</v>
      </c>
      <c r="L7" s="7">
        <v>10</v>
      </c>
      <c r="M7" s="7" t="s">
        <v>9</v>
      </c>
      <c r="N7" s="7">
        <v>-7</v>
      </c>
      <c r="O7" s="7">
        <v>-9</v>
      </c>
      <c r="P7" s="7">
        <v>-4</v>
      </c>
      <c r="Q7" s="7">
        <v>-12</v>
      </c>
      <c r="R7" s="7">
        <v>6</v>
      </c>
      <c r="S7" s="7">
        <v>21</v>
      </c>
      <c r="T7" s="7">
        <v>2</v>
      </c>
      <c r="U7" s="7">
        <v>3</v>
      </c>
      <c r="V7" s="7" t="s">
        <v>9</v>
      </c>
      <c r="W7" s="7" t="s">
        <v>9</v>
      </c>
      <c r="X7" s="7" t="s">
        <v>9</v>
      </c>
      <c r="Y7" s="7">
        <f t="shared" si="6"/>
        <v>101</v>
      </c>
      <c r="Z7" s="8">
        <f t="shared" si="0"/>
        <v>17</v>
      </c>
      <c r="AA7" s="8">
        <f t="shared" si="7"/>
        <v>12</v>
      </c>
      <c r="AB7" s="8">
        <f t="shared" si="8"/>
        <v>0</v>
      </c>
      <c r="AC7" s="8">
        <f t="shared" si="9"/>
        <v>5</v>
      </c>
      <c r="AE7">
        <f t="shared" si="1"/>
        <v>0</v>
      </c>
      <c r="AF7">
        <f t="shared" si="2"/>
        <v>2</v>
      </c>
      <c r="AG7">
        <f t="shared" si="3"/>
        <v>0</v>
      </c>
      <c r="AH7">
        <f t="shared" si="4"/>
        <v>15</v>
      </c>
      <c r="AI7">
        <f t="shared" si="10"/>
        <v>17</v>
      </c>
      <c r="AJ7" t="str">
        <f t="shared" si="11"/>
        <v/>
      </c>
    </row>
    <row r="8" spans="1:36" x14ac:dyDescent="0.25">
      <c r="A8" s="1" t="s">
        <v>16</v>
      </c>
      <c r="B8" s="1" t="s">
        <v>17</v>
      </c>
      <c r="C8" s="1" t="str">
        <f t="shared" si="5"/>
        <v>Bob Boorman</v>
      </c>
      <c r="D8" s="7">
        <v>13</v>
      </c>
      <c r="E8" s="7">
        <v>7</v>
      </c>
      <c r="F8" s="7">
        <v>24</v>
      </c>
      <c r="G8" s="7">
        <v>25</v>
      </c>
      <c r="H8" s="7">
        <v>-17</v>
      </c>
      <c r="I8" s="7">
        <v>15</v>
      </c>
      <c r="J8" s="7">
        <v>37</v>
      </c>
      <c r="K8" s="7">
        <v>1</v>
      </c>
      <c r="L8" s="7">
        <v>-8</v>
      </c>
      <c r="M8" s="7">
        <v>11</v>
      </c>
      <c r="N8" s="7">
        <v>-6</v>
      </c>
      <c r="O8" s="7">
        <v>12</v>
      </c>
      <c r="P8" s="7">
        <v>20</v>
      </c>
      <c r="Q8" s="7">
        <v>-4</v>
      </c>
      <c r="R8" s="7" t="s">
        <v>9</v>
      </c>
      <c r="S8" s="7" t="s">
        <v>9</v>
      </c>
      <c r="T8" s="7">
        <v>12</v>
      </c>
      <c r="U8" s="7">
        <v>1</v>
      </c>
      <c r="V8" s="7" t="s">
        <v>9</v>
      </c>
      <c r="W8" s="7" t="s">
        <v>9</v>
      </c>
      <c r="X8" s="7" t="s">
        <v>9</v>
      </c>
      <c r="Y8" s="7">
        <f t="shared" si="6"/>
        <v>143</v>
      </c>
      <c r="Z8" s="8">
        <f t="shared" si="0"/>
        <v>16</v>
      </c>
      <c r="AA8" s="8">
        <f t="shared" si="7"/>
        <v>12</v>
      </c>
      <c r="AB8" s="8">
        <f t="shared" si="8"/>
        <v>0</v>
      </c>
      <c r="AC8" s="8">
        <f t="shared" si="9"/>
        <v>4</v>
      </c>
      <c r="AE8">
        <f t="shared" si="1"/>
        <v>0</v>
      </c>
      <c r="AF8">
        <f t="shared" si="2"/>
        <v>0</v>
      </c>
      <c r="AG8">
        <f t="shared" si="3"/>
        <v>1</v>
      </c>
      <c r="AH8">
        <f t="shared" si="4"/>
        <v>15</v>
      </c>
      <c r="AI8">
        <f t="shared" si="10"/>
        <v>16</v>
      </c>
      <c r="AJ8" t="str">
        <f t="shared" si="11"/>
        <v/>
      </c>
    </row>
    <row r="9" spans="1:36" x14ac:dyDescent="0.25">
      <c r="A9" s="1" t="s">
        <v>398</v>
      </c>
      <c r="B9" s="1" t="s">
        <v>304</v>
      </c>
      <c r="C9" s="1" t="str">
        <f t="shared" si="5"/>
        <v>Nick Buvinic</v>
      </c>
      <c r="D9" s="7">
        <v>2</v>
      </c>
      <c r="E9" s="7">
        <v>19</v>
      </c>
      <c r="F9" s="7">
        <v>24</v>
      </c>
      <c r="G9" s="7">
        <v>32</v>
      </c>
      <c r="H9" s="7">
        <v>-1</v>
      </c>
      <c r="I9" s="7">
        <v>12</v>
      </c>
      <c r="J9" s="7">
        <v>37</v>
      </c>
      <c r="K9" s="7">
        <v>1</v>
      </c>
      <c r="L9" s="7">
        <v>-8</v>
      </c>
      <c r="M9" s="7">
        <v>11</v>
      </c>
      <c r="N9" s="7">
        <v>-17</v>
      </c>
      <c r="O9" s="7">
        <v>12</v>
      </c>
      <c r="P9" s="7">
        <v>20</v>
      </c>
      <c r="Q9" s="7">
        <v>-4</v>
      </c>
      <c r="R9" s="7">
        <v>14</v>
      </c>
      <c r="S9" s="7">
        <v>5</v>
      </c>
      <c r="T9" s="7">
        <v>12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6"/>
        <v>171</v>
      </c>
      <c r="Z9" s="8">
        <f t="shared" si="0"/>
        <v>17</v>
      </c>
      <c r="AA9" s="8">
        <f t="shared" si="7"/>
        <v>13</v>
      </c>
      <c r="AB9" s="8">
        <f t="shared" si="8"/>
        <v>0</v>
      </c>
      <c r="AC9" s="8">
        <f t="shared" si="9"/>
        <v>4</v>
      </c>
      <c r="AE9">
        <f t="shared" si="1"/>
        <v>11</v>
      </c>
      <c r="AF9">
        <f t="shared" si="2"/>
        <v>5</v>
      </c>
      <c r="AG9">
        <f t="shared" si="3"/>
        <v>1</v>
      </c>
      <c r="AH9">
        <f t="shared" si="4"/>
        <v>0</v>
      </c>
      <c r="AI9">
        <f t="shared" si="10"/>
        <v>17</v>
      </c>
      <c r="AJ9" t="str">
        <f t="shared" si="11"/>
        <v/>
      </c>
    </row>
    <row r="10" spans="1:36" x14ac:dyDescent="0.25">
      <c r="A10" s="1" t="s">
        <v>23</v>
      </c>
      <c r="B10" s="1" t="s">
        <v>21</v>
      </c>
      <c r="C10" s="1" t="str">
        <f t="shared" si="5"/>
        <v>Dave Callahan</v>
      </c>
      <c r="D10" s="7">
        <v>8</v>
      </c>
      <c r="E10" s="7">
        <v>9</v>
      </c>
      <c r="F10" s="7">
        <v>-12</v>
      </c>
      <c r="G10" s="7">
        <v>-4</v>
      </c>
      <c r="H10" s="7">
        <v>-6</v>
      </c>
      <c r="I10" s="7">
        <v>7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>
        <v>7</v>
      </c>
      <c r="P10" s="7" t="s">
        <v>9</v>
      </c>
      <c r="Q10" s="7">
        <v>-3</v>
      </c>
      <c r="R10" s="7">
        <v>10</v>
      </c>
      <c r="S10" s="7">
        <v>1</v>
      </c>
      <c r="T10" s="7">
        <v>18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35</v>
      </c>
      <c r="Z10" s="8">
        <f t="shared" si="0"/>
        <v>11</v>
      </c>
      <c r="AA10" s="8">
        <f t="shared" si="7"/>
        <v>7</v>
      </c>
      <c r="AB10" s="8">
        <f t="shared" si="8"/>
        <v>0</v>
      </c>
      <c r="AC10" s="8">
        <f t="shared" si="9"/>
        <v>4</v>
      </c>
      <c r="AE10">
        <f t="shared" si="1"/>
        <v>3</v>
      </c>
      <c r="AF10">
        <f t="shared" si="2"/>
        <v>1</v>
      </c>
      <c r="AG10">
        <f t="shared" si="3"/>
        <v>0</v>
      </c>
      <c r="AH10">
        <f t="shared" si="4"/>
        <v>7</v>
      </c>
      <c r="AI10">
        <f t="shared" si="10"/>
        <v>11</v>
      </c>
      <c r="AJ10" t="str">
        <f t="shared" si="11"/>
        <v/>
      </c>
    </row>
    <row r="11" spans="1:36" x14ac:dyDescent="0.25">
      <c r="A11" s="1" t="s">
        <v>306</v>
      </c>
      <c r="B11" s="1" t="s">
        <v>307</v>
      </c>
      <c r="C11" s="1" t="str">
        <f t="shared" si="5"/>
        <v>Justin Colvill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10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>
        <v>-4</v>
      </c>
      <c r="V11" s="7" t="s">
        <v>9</v>
      </c>
      <c r="W11" s="7" t="s">
        <v>9</v>
      </c>
      <c r="X11" s="7" t="s">
        <v>9</v>
      </c>
      <c r="Y11" s="7">
        <f t="shared" si="6"/>
        <v>6</v>
      </c>
      <c r="Z11" s="8">
        <f t="shared" si="0"/>
        <v>2</v>
      </c>
      <c r="AA11" s="8">
        <f t="shared" si="7"/>
        <v>1</v>
      </c>
      <c r="AB11" s="8">
        <f t="shared" si="8"/>
        <v>0</v>
      </c>
      <c r="AC11" s="8">
        <f t="shared" si="9"/>
        <v>1</v>
      </c>
      <c r="AE11">
        <f t="shared" si="1"/>
        <v>0</v>
      </c>
      <c r="AF11">
        <f t="shared" si="2"/>
        <v>0</v>
      </c>
      <c r="AG11">
        <f t="shared" si="3"/>
        <v>1</v>
      </c>
      <c r="AH11">
        <f t="shared" si="4"/>
        <v>1</v>
      </c>
      <c r="AI11">
        <f t="shared" si="10"/>
        <v>2</v>
      </c>
      <c r="AJ11" t="str">
        <f t="shared" si="11"/>
        <v/>
      </c>
    </row>
    <row r="12" spans="1:36" x14ac:dyDescent="0.25">
      <c r="A12" s="1" t="s">
        <v>32</v>
      </c>
      <c r="B12" s="1" t="s">
        <v>307</v>
      </c>
      <c r="C12" s="1" t="str">
        <f t="shared" si="5"/>
        <v>Scott Colvill</v>
      </c>
      <c r="D12" s="7" t="s">
        <v>9</v>
      </c>
      <c r="E12" s="7" t="s">
        <v>9</v>
      </c>
      <c r="F12" s="7">
        <v>2</v>
      </c>
      <c r="G12" s="7">
        <v>-26</v>
      </c>
      <c r="H12" s="7" t="s">
        <v>9</v>
      </c>
      <c r="I12" s="7">
        <v>7</v>
      </c>
      <c r="J12" s="7">
        <v>10</v>
      </c>
      <c r="K12" s="7">
        <v>12</v>
      </c>
      <c r="L12" s="7" t="s">
        <v>9</v>
      </c>
      <c r="M12" s="7">
        <v>-9</v>
      </c>
      <c r="N12" s="7" t="s">
        <v>9</v>
      </c>
      <c r="O12" s="7" t="s">
        <v>9</v>
      </c>
      <c r="P12" s="7">
        <v>12</v>
      </c>
      <c r="Q12" s="7">
        <v>4</v>
      </c>
      <c r="R12" s="7" t="s">
        <v>9</v>
      </c>
      <c r="S12" s="7" t="s">
        <v>9</v>
      </c>
      <c r="T12" s="7">
        <v>8</v>
      </c>
      <c r="U12" s="7" t="s">
        <v>9</v>
      </c>
      <c r="V12" s="7">
        <v>4</v>
      </c>
      <c r="W12" s="7" t="s">
        <v>9</v>
      </c>
      <c r="X12" s="7">
        <v>6</v>
      </c>
      <c r="Y12" s="7">
        <f t="shared" si="6"/>
        <v>30</v>
      </c>
      <c r="Z12" s="8">
        <f t="shared" si="0"/>
        <v>11</v>
      </c>
      <c r="AA12" s="8">
        <f t="shared" si="7"/>
        <v>9</v>
      </c>
      <c r="AB12" s="8">
        <f t="shared" si="8"/>
        <v>0</v>
      </c>
      <c r="AC12" s="8">
        <f t="shared" si="9"/>
        <v>2</v>
      </c>
      <c r="AE12">
        <f t="shared" si="1"/>
        <v>0</v>
      </c>
      <c r="AF12">
        <f t="shared" si="2"/>
        <v>0</v>
      </c>
      <c r="AG12">
        <f t="shared" si="3"/>
        <v>1</v>
      </c>
      <c r="AH12">
        <f t="shared" si="4"/>
        <v>10</v>
      </c>
      <c r="AI12">
        <f t="shared" si="10"/>
        <v>11</v>
      </c>
      <c r="AJ12" t="str">
        <f t="shared" si="11"/>
        <v/>
      </c>
    </row>
    <row r="13" spans="1:36" x14ac:dyDescent="0.25">
      <c r="A13" s="1" t="s">
        <v>35</v>
      </c>
      <c r="B13" s="1" t="s">
        <v>36</v>
      </c>
      <c r="C13" s="1" t="str">
        <f t="shared" si="5"/>
        <v>Brett Davis</v>
      </c>
      <c r="D13" s="7" t="s">
        <v>9</v>
      </c>
      <c r="E13" s="7">
        <v>-1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6"/>
        <v>-1</v>
      </c>
      <c r="Z13" s="8">
        <f t="shared" si="0"/>
        <v>1</v>
      </c>
      <c r="AA13" s="8">
        <f t="shared" si="7"/>
        <v>0</v>
      </c>
      <c r="AB13" s="8">
        <f t="shared" si="8"/>
        <v>0</v>
      </c>
      <c r="AC13" s="8">
        <f t="shared" si="9"/>
        <v>1</v>
      </c>
      <c r="AE13">
        <f t="shared" si="1"/>
        <v>0</v>
      </c>
      <c r="AF13">
        <f t="shared" si="2"/>
        <v>0</v>
      </c>
      <c r="AG13">
        <f t="shared" si="3"/>
        <v>0</v>
      </c>
      <c r="AH13">
        <f t="shared" si="4"/>
        <v>1</v>
      </c>
      <c r="AI13">
        <f t="shared" si="10"/>
        <v>1</v>
      </c>
      <c r="AJ13" t="str">
        <f t="shared" si="11"/>
        <v/>
      </c>
    </row>
    <row r="14" spans="1:36" x14ac:dyDescent="0.25">
      <c r="A14" s="1" t="s">
        <v>38</v>
      </c>
      <c r="B14" s="1" t="s">
        <v>39</v>
      </c>
      <c r="C14" s="1" t="str">
        <f t="shared" si="5"/>
        <v>Ross DeLaine</v>
      </c>
      <c r="D14" s="7" t="s">
        <v>9</v>
      </c>
      <c r="E14" s="7" t="s">
        <v>9</v>
      </c>
      <c r="F14" s="7">
        <v>-4</v>
      </c>
      <c r="G14" s="7" t="s">
        <v>9</v>
      </c>
      <c r="H14" s="7" t="s">
        <v>9</v>
      </c>
      <c r="I14" s="7" t="s">
        <v>9</v>
      </c>
      <c r="J14" s="7">
        <v>-4</v>
      </c>
      <c r="K14" s="7" t="s">
        <v>9</v>
      </c>
      <c r="L14" s="7">
        <v>-8</v>
      </c>
      <c r="M14" s="7">
        <v>-3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 t="s">
        <v>9</v>
      </c>
      <c r="U14" s="7" t="s">
        <v>9</v>
      </c>
      <c r="V14" s="7" t="s">
        <v>9</v>
      </c>
      <c r="W14" s="7" t="s">
        <v>9</v>
      </c>
      <c r="X14" s="7" t="s">
        <v>9</v>
      </c>
      <c r="Y14" s="7">
        <f t="shared" si="6"/>
        <v>-19</v>
      </c>
      <c r="Z14" s="8">
        <f t="shared" si="0"/>
        <v>4</v>
      </c>
      <c r="AA14" s="8">
        <f t="shared" si="7"/>
        <v>0</v>
      </c>
      <c r="AB14" s="8">
        <f t="shared" si="8"/>
        <v>0</v>
      </c>
      <c r="AC14" s="8">
        <f t="shared" si="9"/>
        <v>4</v>
      </c>
      <c r="AE14">
        <f t="shared" si="1"/>
        <v>2</v>
      </c>
      <c r="AF14">
        <f t="shared" si="2"/>
        <v>2</v>
      </c>
      <c r="AG14">
        <f t="shared" si="3"/>
        <v>0</v>
      </c>
      <c r="AH14">
        <f t="shared" si="4"/>
        <v>0</v>
      </c>
      <c r="AI14">
        <f t="shared" si="10"/>
        <v>4</v>
      </c>
      <c r="AJ14" t="str">
        <f t="shared" si="11"/>
        <v/>
      </c>
    </row>
    <row r="15" spans="1:36" x14ac:dyDescent="0.25">
      <c r="A15" s="13" t="s">
        <v>29</v>
      </c>
      <c r="B15" s="13" t="s">
        <v>302</v>
      </c>
      <c r="C15" s="1" t="str">
        <f t="shared" si="5"/>
        <v>Chris Firth</v>
      </c>
      <c r="D15" s="7">
        <v>-9</v>
      </c>
      <c r="E15" s="7">
        <v>4</v>
      </c>
      <c r="F15" s="7">
        <v>4</v>
      </c>
      <c r="G15" s="7">
        <v>-2</v>
      </c>
      <c r="H15" s="7">
        <v>4</v>
      </c>
      <c r="I15" s="7">
        <v>-13</v>
      </c>
      <c r="J15" s="7">
        <v>-12</v>
      </c>
      <c r="K15" s="7">
        <v>9</v>
      </c>
      <c r="L15" s="7">
        <v>-4</v>
      </c>
      <c r="M15" s="7">
        <v>4</v>
      </c>
      <c r="N15" s="7">
        <v>15</v>
      </c>
      <c r="O15" s="7">
        <v>6</v>
      </c>
      <c r="P15" s="7">
        <v>-1</v>
      </c>
      <c r="Q15" s="7">
        <v>-1</v>
      </c>
      <c r="R15" s="7">
        <v>-18</v>
      </c>
      <c r="S15" s="7">
        <v>1</v>
      </c>
      <c r="T15" s="7">
        <v>-8</v>
      </c>
      <c r="U15" s="7">
        <v>-3</v>
      </c>
      <c r="V15" s="7">
        <v>-1</v>
      </c>
      <c r="W15" s="7" t="s">
        <v>9</v>
      </c>
      <c r="X15" s="7">
        <v>9</v>
      </c>
      <c r="Y15" s="7">
        <f t="shared" si="6"/>
        <v>-16</v>
      </c>
      <c r="Z15" s="8">
        <f t="shared" si="0"/>
        <v>20</v>
      </c>
      <c r="AA15" s="8">
        <f t="shared" si="7"/>
        <v>9</v>
      </c>
      <c r="AB15" s="8">
        <f t="shared" si="8"/>
        <v>0</v>
      </c>
      <c r="AC15" s="8">
        <f t="shared" si="9"/>
        <v>11</v>
      </c>
      <c r="AE15">
        <f t="shared" si="1"/>
        <v>0</v>
      </c>
      <c r="AF15">
        <f t="shared" si="2"/>
        <v>3</v>
      </c>
      <c r="AG15">
        <f t="shared" si="3"/>
        <v>0</v>
      </c>
      <c r="AH15">
        <f t="shared" si="4"/>
        <v>17</v>
      </c>
      <c r="AI15">
        <f t="shared" si="10"/>
        <v>20</v>
      </c>
      <c r="AJ15" t="str">
        <f t="shared" si="11"/>
        <v/>
      </c>
    </row>
    <row r="16" spans="1:36" x14ac:dyDescent="0.25">
      <c r="A16" s="1" t="s">
        <v>48</v>
      </c>
      <c r="B16" s="1" t="s">
        <v>49</v>
      </c>
      <c r="C16" s="1" t="str">
        <f t="shared" si="5"/>
        <v>Alan Forrest</v>
      </c>
      <c r="D16" s="7" t="s">
        <v>9</v>
      </c>
      <c r="E16" s="7" t="s">
        <v>9</v>
      </c>
      <c r="F16" s="7" t="s">
        <v>9</v>
      </c>
      <c r="G16" s="7" t="s">
        <v>9</v>
      </c>
      <c r="H16" s="7">
        <v>10</v>
      </c>
      <c r="I16" s="7">
        <v>12</v>
      </c>
      <c r="J16" s="7">
        <v>7</v>
      </c>
      <c r="K16" s="7" t="s">
        <v>9</v>
      </c>
      <c r="L16" s="7">
        <v>12</v>
      </c>
      <c r="M16" s="7">
        <v>-3</v>
      </c>
      <c r="N16" s="7">
        <v>-6</v>
      </c>
      <c r="O16" s="7">
        <v>-9</v>
      </c>
      <c r="P16" s="7">
        <v>-4</v>
      </c>
      <c r="Q16" s="7">
        <v>-12</v>
      </c>
      <c r="R16" s="7">
        <v>6</v>
      </c>
      <c r="S16" s="7">
        <v>21</v>
      </c>
      <c r="T16" s="7">
        <v>2</v>
      </c>
      <c r="U16" s="7">
        <v>3</v>
      </c>
      <c r="V16" s="7" t="s">
        <v>9</v>
      </c>
      <c r="W16" s="7" t="s">
        <v>9</v>
      </c>
      <c r="X16" s="7" t="s">
        <v>9</v>
      </c>
      <c r="Y16" s="7">
        <f t="shared" si="6"/>
        <v>39</v>
      </c>
      <c r="Z16" s="8">
        <f t="shared" si="0"/>
        <v>13</v>
      </c>
      <c r="AA16" s="8">
        <f t="shared" si="7"/>
        <v>8</v>
      </c>
      <c r="AB16" s="8">
        <f t="shared" si="8"/>
        <v>0</v>
      </c>
      <c r="AC16" s="8">
        <f t="shared" si="9"/>
        <v>5</v>
      </c>
      <c r="AE16">
        <f t="shared" si="1"/>
        <v>0</v>
      </c>
      <c r="AF16">
        <f t="shared" si="2"/>
        <v>1</v>
      </c>
      <c r="AG16">
        <f t="shared" si="3"/>
        <v>9</v>
      </c>
      <c r="AH16">
        <f t="shared" si="4"/>
        <v>3</v>
      </c>
      <c r="AI16">
        <f t="shared" si="10"/>
        <v>13</v>
      </c>
      <c r="AJ16" t="str">
        <f t="shared" si="11"/>
        <v/>
      </c>
    </row>
    <row r="17" spans="1:36" x14ac:dyDescent="0.25">
      <c r="A17" s="1" t="s">
        <v>51</v>
      </c>
      <c r="B17" s="1" t="s">
        <v>52</v>
      </c>
      <c r="C17" s="1" t="str">
        <f t="shared" si="5"/>
        <v>John Frangos</v>
      </c>
      <c r="D17" s="7">
        <v>4</v>
      </c>
      <c r="E17" s="7">
        <v>-4</v>
      </c>
      <c r="F17" s="7" t="s">
        <v>9</v>
      </c>
      <c r="G17" s="7">
        <v>25</v>
      </c>
      <c r="H17" s="7">
        <v>-1</v>
      </c>
      <c r="I17" s="7">
        <v>15</v>
      </c>
      <c r="J17" s="7" t="s">
        <v>9</v>
      </c>
      <c r="K17" s="7">
        <v>1</v>
      </c>
      <c r="L17" s="7">
        <v>8</v>
      </c>
      <c r="M17" s="7">
        <v>-9</v>
      </c>
      <c r="N17" s="7" t="s">
        <v>9</v>
      </c>
      <c r="O17" s="7">
        <v>17</v>
      </c>
      <c r="P17" s="7">
        <v>3</v>
      </c>
      <c r="Q17" s="7">
        <v>-12</v>
      </c>
      <c r="R17" s="7">
        <v>14</v>
      </c>
      <c r="S17" s="7" t="s">
        <v>9</v>
      </c>
      <c r="T17" s="7">
        <v>12</v>
      </c>
      <c r="U17" s="7">
        <v>1</v>
      </c>
      <c r="V17" s="7" t="s">
        <v>9</v>
      </c>
      <c r="W17" s="7" t="s">
        <v>9</v>
      </c>
      <c r="X17" s="7" t="s">
        <v>9</v>
      </c>
      <c r="Y17" s="7">
        <f t="shared" si="6"/>
        <v>74</v>
      </c>
      <c r="Z17" s="8">
        <f t="shared" si="0"/>
        <v>14</v>
      </c>
      <c r="AA17" s="8">
        <f t="shared" si="7"/>
        <v>10</v>
      </c>
      <c r="AB17" s="8">
        <f t="shared" si="8"/>
        <v>0</v>
      </c>
      <c r="AC17" s="8">
        <f t="shared" si="9"/>
        <v>4</v>
      </c>
      <c r="AE17">
        <f t="shared" si="1"/>
        <v>3</v>
      </c>
      <c r="AF17">
        <f t="shared" si="2"/>
        <v>0</v>
      </c>
      <c r="AG17">
        <f t="shared" si="3"/>
        <v>10</v>
      </c>
      <c r="AH17">
        <f t="shared" si="4"/>
        <v>1</v>
      </c>
      <c r="AI17">
        <f t="shared" si="10"/>
        <v>14</v>
      </c>
      <c r="AJ17" t="str">
        <f t="shared" si="11"/>
        <v/>
      </c>
    </row>
    <row r="18" spans="1:36" x14ac:dyDescent="0.25">
      <c r="A18" s="1" t="s">
        <v>13</v>
      </c>
      <c r="B18" s="1" t="s">
        <v>133</v>
      </c>
      <c r="C18" s="1" t="str">
        <f t="shared" si="5"/>
        <v>Don Germein</v>
      </c>
      <c r="D18" s="7">
        <v>2</v>
      </c>
      <c r="E18" s="7">
        <v>5</v>
      </c>
      <c r="F18" s="7">
        <v>5</v>
      </c>
      <c r="G18" s="7">
        <v>-14</v>
      </c>
      <c r="H18" s="7">
        <v>-13</v>
      </c>
      <c r="I18" s="7">
        <v>10</v>
      </c>
      <c r="J18" s="7">
        <v>-4</v>
      </c>
      <c r="K18" s="7">
        <v>10</v>
      </c>
      <c r="L18" s="7">
        <v>15</v>
      </c>
      <c r="M18" s="7" t="s">
        <v>9</v>
      </c>
      <c r="N18" s="7">
        <v>-3</v>
      </c>
      <c r="O18" s="7">
        <v>17</v>
      </c>
      <c r="P18" s="7">
        <v>3</v>
      </c>
      <c r="Q18" s="7">
        <v>23</v>
      </c>
      <c r="R18" s="7">
        <v>10</v>
      </c>
      <c r="S18" s="7">
        <v>26</v>
      </c>
      <c r="T18" s="7">
        <v>-3</v>
      </c>
      <c r="U18" s="7">
        <v>5</v>
      </c>
      <c r="V18" s="7" t="s">
        <v>9</v>
      </c>
      <c r="W18" s="7" t="s">
        <v>9</v>
      </c>
      <c r="X18" s="7" t="s">
        <v>9</v>
      </c>
      <c r="Y18" s="7">
        <f t="shared" si="6"/>
        <v>94</v>
      </c>
      <c r="Z18" s="8">
        <f t="shared" si="0"/>
        <v>17</v>
      </c>
      <c r="AA18" s="8">
        <f t="shared" si="7"/>
        <v>12</v>
      </c>
      <c r="AB18" s="8">
        <f t="shared" si="8"/>
        <v>0</v>
      </c>
      <c r="AC18" s="8">
        <f t="shared" si="9"/>
        <v>5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17</v>
      </c>
      <c r="AI18">
        <f t="shared" si="10"/>
        <v>17</v>
      </c>
      <c r="AJ18" t="str">
        <f t="shared" si="11"/>
        <v/>
      </c>
    </row>
    <row r="19" spans="1:36" x14ac:dyDescent="0.25">
      <c r="A19" s="1" t="s">
        <v>370</v>
      </c>
      <c r="B19" s="1" t="s">
        <v>371</v>
      </c>
      <c r="C19" s="1" t="str">
        <f t="shared" si="5"/>
        <v>Carlos Gonzalez</v>
      </c>
      <c r="D19" s="7">
        <v>9</v>
      </c>
      <c r="E19" s="7">
        <v>4</v>
      </c>
      <c r="F19" s="7">
        <v>-17</v>
      </c>
      <c r="G19" s="7">
        <v>1</v>
      </c>
      <c r="H19" s="7">
        <v>1</v>
      </c>
      <c r="I19" s="7">
        <v>20</v>
      </c>
      <c r="J19" s="7">
        <v>0</v>
      </c>
      <c r="K19" s="7">
        <v>3</v>
      </c>
      <c r="L19" s="7">
        <v>14</v>
      </c>
      <c r="M19" s="7">
        <v>0</v>
      </c>
      <c r="N19" s="7">
        <v>-7</v>
      </c>
      <c r="O19" s="7">
        <v>11</v>
      </c>
      <c r="P19" s="7">
        <v>0</v>
      </c>
      <c r="Q19" s="7">
        <v>22</v>
      </c>
      <c r="R19" s="7">
        <v>-6</v>
      </c>
      <c r="S19" s="7">
        <v>-1</v>
      </c>
      <c r="T19" s="7">
        <v>34</v>
      </c>
      <c r="U19" s="7">
        <v>6</v>
      </c>
      <c r="V19" s="7">
        <v>4</v>
      </c>
      <c r="W19" s="7" t="s">
        <v>9</v>
      </c>
      <c r="X19" s="7">
        <v>-14</v>
      </c>
      <c r="Y19" s="7">
        <f t="shared" si="6"/>
        <v>84</v>
      </c>
      <c r="Z19" s="8">
        <f t="shared" si="0"/>
        <v>20</v>
      </c>
      <c r="AA19" s="8">
        <f t="shared" si="7"/>
        <v>12</v>
      </c>
      <c r="AB19" s="8">
        <f t="shared" si="8"/>
        <v>3</v>
      </c>
      <c r="AC19" s="8">
        <f t="shared" si="9"/>
        <v>5</v>
      </c>
      <c r="AE19">
        <f t="shared" si="1"/>
        <v>8</v>
      </c>
      <c r="AF19">
        <f t="shared" si="2"/>
        <v>12</v>
      </c>
      <c r="AG19">
        <f t="shared" si="3"/>
        <v>0</v>
      </c>
      <c r="AH19">
        <f t="shared" si="4"/>
        <v>0</v>
      </c>
      <c r="AI19">
        <f t="shared" si="10"/>
        <v>20</v>
      </c>
      <c r="AJ19" t="str">
        <f t="shared" si="11"/>
        <v/>
      </c>
    </row>
    <row r="20" spans="1:36" x14ac:dyDescent="0.25">
      <c r="A20" s="1" t="s">
        <v>46</v>
      </c>
      <c r="B20" s="1" t="s">
        <v>62</v>
      </c>
      <c r="C20" s="1" t="str">
        <f t="shared" si="5"/>
        <v>Steve Hicks</v>
      </c>
      <c r="D20" s="7">
        <v>8</v>
      </c>
      <c r="E20" s="7">
        <v>-1</v>
      </c>
      <c r="F20" s="7">
        <v>18</v>
      </c>
      <c r="G20" s="7">
        <v>25</v>
      </c>
      <c r="H20" s="7">
        <v>-17</v>
      </c>
      <c r="I20" s="7">
        <v>-1</v>
      </c>
      <c r="J20" s="7">
        <v>-5</v>
      </c>
      <c r="K20" s="7">
        <v>12</v>
      </c>
      <c r="L20" s="7">
        <v>10</v>
      </c>
      <c r="M20" s="7">
        <v>-9</v>
      </c>
      <c r="N20" s="7">
        <v>1</v>
      </c>
      <c r="O20" s="7">
        <v>-7</v>
      </c>
      <c r="P20" s="7">
        <v>-14</v>
      </c>
      <c r="Q20" s="7">
        <v>4</v>
      </c>
      <c r="R20" s="7">
        <v>-12</v>
      </c>
      <c r="S20" s="7">
        <v>2</v>
      </c>
      <c r="T20" s="7">
        <v>5</v>
      </c>
      <c r="U20" s="7">
        <v>-10</v>
      </c>
      <c r="V20" s="7">
        <v>-1</v>
      </c>
      <c r="W20" s="7" t="s">
        <v>9</v>
      </c>
      <c r="X20" s="7">
        <v>9</v>
      </c>
      <c r="Y20" s="7">
        <f t="shared" si="6"/>
        <v>17</v>
      </c>
      <c r="Z20" s="8">
        <f t="shared" si="0"/>
        <v>20</v>
      </c>
      <c r="AA20" s="8">
        <f t="shared" si="7"/>
        <v>10</v>
      </c>
      <c r="AB20" s="8">
        <f t="shared" si="8"/>
        <v>0</v>
      </c>
      <c r="AC20" s="8">
        <f t="shared" si="9"/>
        <v>10</v>
      </c>
      <c r="AE20">
        <f t="shared" si="1"/>
        <v>8</v>
      </c>
      <c r="AF20">
        <f t="shared" si="2"/>
        <v>7</v>
      </c>
      <c r="AG20">
        <f t="shared" si="3"/>
        <v>4</v>
      </c>
      <c r="AH20">
        <f t="shared" si="4"/>
        <v>1</v>
      </c>
      <c r="AI20">
        <f t="shared" si="10"/>
        <v>20</v>
      </c>
      <c r="AJ20" t="str">
        <f t="shared" si="11"/>
        <v/>
      </c>
    </row>
    <row r="21" spans="1:36" x14ac:dyDescent="0.25">
      <c r="A21" s="1" t="s">
        <v>64</v>
      </c>
      <c r="B21" s="1" t="s">
        <v>62</v>
      </c>
      <c r="C21" s="1" t="str">
        <f t="shared" si="5"/>
        <v>Tim Hicks</v>
      </c>
      <c r="D21" s="7">
        <v>6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>
        <v>1</v>
      </c>
      <c r="O21" s="7">
        <v>1</v>
      </c>
      <c r="P21" s="7">
        <v>15</v>
      </c>
      <c r="Q21" s="7">
        <v>-13</v>
      </c>
      <c r="R21" s="7">
        <v>1</v>
      </c>
      <c r="S21" s="7" t="s">
        <v>9</v>
      </c>
      <c r="T21" s="7" t="s">
        <v>9</v>
      </c>
      <c r="U21" s="7">
        <v>-7</v>
      </c>
      <c r="V21" s="7" t="s">
        <v>9</v>
      </c>
      <c r="W21" s="7" t="s">
        <v>9</v>
      </c>
      <c r="X21" s="7">
        <v>2</v>
      </c>
      <c r="Y21" s="7">
        <f t="shared" si="6"/>
        <v>6</v>
      </c>
      <c r="Z21" s="8">
        <f t="shared" si="0"/>
        <v>8</v>
      </c>
      <c r="AA21" s="8">
        <f t="shared" si="7"/>
        <v>6</v>
      </c>
      <c r="AB21" s="8">
        <f t="shared" si="8"/>
        <v>0</v>
      </c>
      <c r="AC21" s="8">
        <f t="shared" si="9"/>
        <v>2</v>
      </c>
      <c r="AE21">
        <f t="shared" si="1"/>
        <v>1</v>
      </c>
      <c r="AF21">
        <f t="shared" si="2"/>
        <v>1</v>
      </c>
      <c r="AG21">
        <f t="shared" si="3"/>
        <v>4</v>
      </c>
      <c r="AH21">
        <f t="shared" si="4"/>
        <v>2</v>
      </c>
      <c r="AI21">
        <f t="shared" si="10"/>
        <v>8</v>
      </c>
      <c r="AJ21" t="str">
        <f t="shared" si="11"/>
        <v/>
      </c>
    </row>
    <row r="22" spans="1:36" x14ac:dyDescent="0.25">
      <c r="A22" s="1" t="s">
        <v>313</v>
      </c>
      <c r="B22" s="1" t="s">
        <v>314</v>
      </c>
      <c r="C22" s="1" t="str">
        <f t="shared" si="5"/>
        <v>Henry Higgins</v>
      </c>
      <c r="D22" s="7" t="s">
        <v>9</v>
      </c>
      <c r="E22" s="7" t="s">
        <v>9</v>
      </c>
      <c r="F22" s="7" t="s">
        <v>9</v>
      </c>
      <c r="G22" s="7">
        <v>32</v>
      </c>
      <c r="H22" s="7">
        <v>2</v>
      </c>
      <c r="I22" s="7">
        <v>10</v>
      </c>
      <c r="J22" s="7">
        <v>-4</v>
      </c>
      <c r="K22" s="7" t="s">
        <v>9</v>
      </c>
      <c r="L22" s="7" t="s">
        <v>9</v>
      </c>
      <c r="M22" s="7" t="s">
        <v>9</v>
      </c>
      <c r="N22" s="7">
        <v>-17</v>
      </c>
      <c r="O22" s="7">
        <v>17</v>
      </c>
      <c r="P22" s="7">
        <v>3</v>
      </c>
      <c r="Q22" s="7">
        <v>23</v>
      </c>
      <c r="R22" s="7">
        <v>10</v>
      </c>
      <c r="S22" s="7">
        <v>1</v>
      </c>
      <c r="T22" s="7">
        <v>2</v>
      </c>
      <c r="U22" s="7">
        <v>3</v>
      </c>
      <c r="V22" s="7" t="s">
        <v>9</v>
      </c>
      <c r="W22" s="7" t="s">
        <v>9</v>
      </c>
      <c r="X22" s="7" t="s">
        <v>9</v>
      </c>
      <c r="Y22" s="7">
        <f t="shared" si="6"/>
        <v>82</v>
      </c>
      <c r="Z22" s="8">
        <f t="shared" si="0"/>
        <v>12</v>
      </c>
      <c r="AA22" s="8">
        <f t="shared" si="7"/>
        <v>10</v>
      </c>
      <c r="AB22" s="8">
        <f t="shared" si="8"/>
        <v>0</v>
      </c>
      <c r="AC22" s="8">
        <f t="shared" si="9"/>
        <v>2</v>
      </c>
      <c r="AE22">
        <f t="shared" si="1"/>
        <v>2</v>
      </c>
      <c r="AF22">
        <f t="shared" si="2"/>
        <v>4</v>
      </c>
      <c r="AG22">
        <f t="shared" si="3"/>
        <v>6</v>
      </c>
      <c r="AH22">
        <f t="shared" si="4"/>
        <v>0</v>
      </c>
      <c r="AI22">
        <f t="shared" si="10"/>
        <v>12</v>
      </c>
      <c r="AJ22" t="str">
        <f t="shared" si="11"/>
        <v/>
      </c>
    </row>
    <row r="23" spans="1:36" x14ac:dyDescent="0.25">
      <c r="A23" s="1" t="s">
        <v>320</v>
      </c>
      <c r="B23" s="1" t="s">
        <v>321</v>
      </c>
      <c r="C23" s="1" t="str">
        <f t="shared" si="5"/>
        <v>Richard Hooper</v>
      </c>
      <c r="D23" s="7">
        <v>9</v>
      </c>
      <c r="E23" s="7">
        <v>2</v>
      </c>
      <c r="F23" s="7">
        <v>2</v>
      </c>
      <c r="G23" s="7">
        <v>8</v>
      </c>
      <c r="H23" s="7">
        <v>-1</v>
      </c>
      <c r="I23" s="7">
        <v>-2</v>
      </c>
      <c r="J23" s="7">
        <v>7</v>
      </c>
      <c r="K23" s="7">
        <v>-6</v>
      </c>
      <c r="L23" s="7" t="s">
        <v>9</v>
      </c>
      <c r="M23" s="7" t="s">
        <v>9</v>
      </c>
      <c r="N23" s="7" t="s">
        <v>9</v>
      </c>
      <c r="O23" s="7">
        <v>11</v>
      </c>
      <c r="P23" s="7" t="s">
        <v>9</v>
      </c>
      <c r="Q23" s="7" t="s">
        <v>9</v>
      </c>
      <c r="R23" s="7">
        <v>-6</v>
      </c>
      <c r="S23" s="7">
        <v>-1</v>
      </c>
      <c r="T23" s="7">
        <v>34</v>
      </c>
      <c r="U23" s="7">
        <v>6</v>
      </c>
      <c r="V23" s="7">
        <v>4</v>
      </c>
      <c r="W23" s="7" t="s">
        <v>9</v>
      </c>
      <c r="X23" s="7">
        <v>-14</v>
      </c>
      <c r="Y23" s="7">
        <f t="shared" si="6"/>
        <v>53</v>
      </c>
      <c r="Z23" s="8">
        <f t="shared" si="0"/>
        <v>15</v>
      </c>
      <c r="AA23" s="8">
        <f t="shared" si="7"/>
        <v>9</v>
      </c>
      <c r="AB23" s="8">
        <f t="shared" si="8"/>
        <v>0</v>
      </c>
      <c r="AC23" s="8">
        <f t="shared" si="9"/>
        <v>6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15</v>
      </c>
      <c r="AI23">
        <f t="shared" si="10"/>
        <v>15</v>
      </c>
      <c r="AJ23" t="str">
        <f t="shared" si="11"/>
        <v/>
      </c>
    </row>
    <row r="24" spans="1:36" x14ac:dyDescent="0.25">
      <c r="A24" s="1" t="s">
        <v>32</v>
      </c>
      <c r="B24" s="1" t="s">
        <v>67</v>
      </c>
      <c r="C24" s="1" t="str">
        <f t="shared" si="5"/>
        <v>Scott Hocking</v>
      </c>
      <c r="D24" s="7" t="s">
        <v>9</v>
      </c>
      <c r="E24" s="7">
        <v>-1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f t="shared" si="6"/>
        <v>-1</v>
      </c>
      <c r="Z24" s="8">
        <f t="shared" si="0"/>
        <v>1</v>
      </c>
      <c r="AA24" s="8">
        <f t="shared" si="7"/>
        <v>0</v>
      </c>
      <c r="AB24" s="8">
        <f t="shared" si="8"/>
        <v>0</v>
      </c>
      <c r="AC24" s="8">
        <f t="shared" si="9"/>
        <v>1</v>
      </c>
      <c r="AE24">
        <f t="shared" si="1"/>
        <v>1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10"/>
        <v>1</v>
      </c>
      <c r="AJ24" t="str">
        <f t="shared" si="11"/>
        <v/>
      </c>
    </row>
    <row r="25" spans="1:36" x14ac:dyDescent="0.25">
      <c r="A25" s="1" t="s">
        <v>372</v>
      </c>
      <c r="B25" s="1" t="s">
        <v>373</v>
      </c>
      <c r="C25" s="1" t="str">
        <f t="shared" si="5"/>
        <v>Simon Kelly</v>
      </c>
      <c r="D25" s="7">
        <v>3</v>
      </c>
      <c r="E25" s="7" t="s">
        <v>9</v>
      </c>
      <c r="F25" s="7" t="s">
        <v>9</v>
      </c>
      <c r="G25" s="7" t="s">
        <v>9</v>
      </c>
      <c r="H25" s="7">
        <v>-13</v>
      </c>
      <c r="I25" s="7">
        <v>10</v>
      </c>
      <c r="J25" s="7">
        <v>-4</v>
      </c>
      <c r="K25" s="7" t="s">
        <v>9</v>
      </c>
      <c r="L25" s="7">
        <v>12</v>
      </c>
      <c r="M25" s="7" t="s">
        <v>9</v>
      </c>
      <c r="N25" s="7" t="s">
        <v>9</v>
      </c>
      <c r="O25" s="7" t="s">
        <v>9</v>
      </c>
      <c r="P25" s="7">
        <v>-4</v>
      </c>
      <c r="Q25" s="7" t="s">
        <v>9</v>
      </c>
      <c r="R25" s="7">
        <v>14</v>
      </c>
      <c r="S25" s="7">
        <v>5</v>
      </c>
      <c r="T25" s="7" t="s">
        <v>9</v>
      </c>
      <c r="U25" s="7">
        <v>1</v>
      </c>
      <c r="V25" s="7" t="s">
        <v>9</v>
      </c>
      <c r="W25" s="7" t="s">
        <v>9</v>
      </c>
      <c r="X25" s="7" t="s">
        <v>9</v>
      </c>
      <c r="Y25" s="7">
        <f t="shared" si="6"/>
        <v>24</v>
      </c>
      <c r="Z25" s="8">
        <f t="shared" si="0"/>
        <v>9</v>
      </c>
      <c r="AA25" s="8">
        <f t="shared" si="7"/>
        <v>6</v>
      </c>
      <c r="AB25" s="8">
        <f t="shared" si="8"/>
        <v>0</v>
      </c>
      <c r="AC25" s="8">
        <f t="shared" si="9"/>
        <v>3</v>
      </c>
      <c r="AE25">
        <f t="shared" si="1"/>
        <v>5</v>
      </c>
      <c r="AF25">
        <f t="shared" si="2"/>
        <v>4</v>
      </c>
      <c r="AG25">
        <f t="shared" si="3"/>
        <v>0</v>
      </c>
      <c r="AH25">
        <f t="shared" si="4"/>
        <v>0</v>
      </c>
      <c r="AI25">
        <f t="shared" si="10"/>
        <v>9</v>
      </c>
      <c r="AJ25" t="str">
        <f t="shared" si="11"/>
        <v/>
      </c>
    </row>
    <row r="26" spans="1:36" x14ac:dyDescent="0.25">
      <c r="A26" s="1" t="s">
        <v>71</v>
      </c>
      <c r="B26" s="1" t="s">
        <v>72</v>
      </c>
      <c r="C26" s="1" t="str">
        <f t="shared" si="5"/>
        <v>Toby Keukenmeester</v>
      </c>
      <c r="D26" s="7">
        <v>3</v>
      </c>
      <c r="E26" s="7">
        <v>19</v>
      </c>
      <c r="F26" s="7">
        <v>-4</v>
      </c>
      <c r="G26" s="7">
        <v>32</v>
      </c>
      <c r="H26" s="7">
        <v>-13</v>
      </c>
      <c r="I26" s="7">
        <v>12</v>
      </c>
      <c r="J26" s="7">
        <v>10</v>
      </c>
      <c r="K26" s="7">
        <v>9</v>
      </c>
      <c r="L26" s="7">
        <v>12</v>
      </c>
      <c r="M26" s="7" t="s">
        <v>9</v>
      </c>
      <c r="N26" s="7">
        <v>-7</v>
      </c>
      <c r="O26" s="7">
        <v>12</v>
      </c>
      <c r="P26" s="7">
        <v>20</v>
      </c>
      <c r="Q26" s="7">
        <v>-4</v>
      </c>
      <c r="R26" s="7" t="s">
        <v>9</v>
      </c>
      <c r="S26" s="7">
        <v>5</v>
      </c>
      <c r="T26" s="7" t="s">
        <v>9</v>
      </c>
      <c r="U26" s="7">
        <v>3</v>
      </c>
      <c r="V26" s="7" t="s">
        <v>9</v>
      </c>
      <c r="W26" s="7" t="s">
        <v>9</v>
      </c>
      <c r="X26" s="7" t="s">
        <v>9</v>
      </c>
      <c r="Y26" s="7">
        <f t="shared" si="6"/>
        <v>109</v>
      </c>
      <c r="Z26" s="8">
        <f t="shared" si="0"/>
        <v>15</v>
      </c>
      <c r="AA26" s="8">
        <f t="shared" si="7"/>
        <v>11</v>
      </c>
      <c r="AB26" s="8">
        <f t="shared" si="8"/>
        <v>0</v>
      </c>
      <c r="AC26" s="8">
        <f t="shared" si="9"/>
        <v>4</v>
      </c>
      <c r="AE26">
        <f t="shared" si="1"/>
        <v>1</v>
      </c>
      <c r="AF26">
        <f t="shared" si="2"/>
        <v>5</v>
      </c>
      <c r="AG26">
        <f t="shared" si="3"/>
        <v>9</v>
      </c>
      <c r="AH26">
        <f t="shared" si="4"/>
        <v>0</v>
      </c>
      <c r="AI26">
        <f t="shared" si="10"/>
        <v>15</v>
      </c>
      <c r="AJ26" t="str">
        <f t="shared" si="11"/>
        <v/>
      </c>
    </row>
    <row r="27" spans="1:36" x14ac:dyDescent="0.25">
      <c r="A27" s="1" t="s">
        <v>107</v>
      </c>
      <c r="B27" s="1" t="s">
        <v>386</v>
      </c>
      <c r="C27" s="1" t="str">
        <f t="shared" si="5"/>
        <v>Jeff Krebbekx</v>
      </c>
      <c r="D27" s="7" t="s">
        <v>9</v>
      </c>
      <c r="E27" s="7" t="s">
        <v>9</v>
      </c>
      <c r="F27" s="7">
        <v>-17</v>
      </c>
      <c r="G27" s="7">
        <v>8</v>
      </c>
      <c r="H27" s="7">
        <v>-17</v>
      </c>
      <c r="I27" s="7">
        <v>-1</v>
      </c>
      <c r="J27" s="7">
        <v>-5</v>
      </c>
      <c r="K27" s="7">
        <v>12</v>
      </c>
      <c r="L27" s="7">
        <v>-14</v>
      </c>
      <c r="M27" s="7">
        <v>9</v>
      </c>
      <c r="N27" s="7">
        <v>-6</v>
      </c>
      <c r="O27" s="7">
        <v>7</v>
      </c>
      <c r="P27" s="7">
        <v>-7</v>
      </c>
      <c r="Q27" s="7">
        <v>-3</v>
      </c>
      <c r="R27" s="7">
        <v>-12</v>
      </c>
      <c r="S27" s="7">
        <v>-9</v>
      </c>
      <c r="T27" s="7">
        <v>8</v>
      </c>
      <c r="U27" s="7">
        <v>-7</v>
      </c>
      <c r="V27" s="7" t="s">
        <v>9</v>
      </c>
      <c r="W27" s="7" t="s">
        <v>9</v>
      </c>
      <c r="X27" s="7" t="s">
        <v>9</v>
      </c>
      <c r="Y27" s="7">
        <f t="shared" si="6"/>
        <v>-54</v>
      </c>
      <c r="Z27" s="8">
        <f t="shared" si="0"/>
        <v>16</v>
      </c>
      <c r="AA27" s="8">
        <f t="shared" si="7"/>
        <v>5</v>
      </c>
      <c r="AB27" s="8">
        <f t="shared" si="8"/>
        <v>0</v>
      </c>
      <c r="AC27" s="8">
        <f t="shared" si="9"/>
        <v>11</v>
      </c>
      <c r="AE27">
        <f t="shared" si="1"/>
        <v>11</v>
      </c>
      <c r="AF27">
        <f t="shared" si="2"/>
        <v>2</v>
      </c>
      <c r="AG27">
        <f t="shared" si="3"/>
        <v>2</v>
      </c>
      <c r="AH27">
        <f t="shared" si="4"/>
        <v>1</v>
      </c>
      <c r="AI27">
        <f t="shared" si="10"/>
        <v>16</v>
      </c>
      <c r="AJ27" t="str">
        <f t="shared" si="11"/>
        <v/>
      </c>
    </row>
    <row r="28" spans="1:36" x14ac:dyDescent="0.25">
      <c r="A28" s="1" t="s">
        <v>81</v>
      </c>
      <c r="B28" s="1" t="s">
        <v>375</v>
      </c>
      <c r="C28" s="1" t="str">
        <f t="shared" si="5"/>
        <v>Mike McDonagh</v>
      </c>
      <c r="D28" s="7">
        <v>13</v>
      </c>
      <c r="E28" s="7">
        <v>7</v>
      </c>
      <c r="F28" s="7">
        <v>18</v>
      </c>
      <c r="G28" s="7">
        <v>23</v>
      </c>
      <c r="H28" s="7">
        <v>2</v>
      </c>
      <c r="I28" s="7">
        <v>-24</v>
      </c>
      <c r="J28" s="7">
        <v>24</v>
      </c>
      <c r="K28" s="7">
        <v>10</v>
      </c>
      <c r="L28" s="7">
        <v>8</v>
      </c>
      <c r="M28" s="7">
        <v>-8</v>
      </c>
      <c r="N28" s="7">
        <v>-17</v>
      </c>
      <c r="O28" s="7">
        <v>12</v>
      </c>
      <c r="P28" s="7">
        <v>20</v>
      </c>
      <c r="Q28" s="7">
        <v>23</v>
      </c>
      <c r="R28" s="7">
        <v>14</v>
      </c>
      <c r="S28" s="7">
        <v>5</v>
      </c>
      <c r="T28" s="7">
        <v>18</v>
      </c>
      <c r="U28" s="7">
        <v>19</v>
      </c>
      <c r="V28" s="7" t="s">
        <v>9</v>
      </c>
      <c r="W28" s="7" t="s">
        <v>9</v>
      </c>
      <c r="X28" s="7" t="s">
        <v>9</v>
      </c>
      <c r="Y28" s="7">
        <f t="shared" ref="Y28:Y31" si="12">SUM(D28:X28)</f>
        <v>167</v>
      </c>
      <c r="Z28" s="8">
        <f t="shared" ref="Z28:Z44" si="13">SUM(AA28:AC28)</f>
        <v>18</v>
      </c>
      <c r="AA28" s="8">
        <f t="shared" si="7"/>
        <v>15</v>
      </c>
      <c r="AB28" s="8">
        <f t="shared" si="8"/>
        <v>0</v>
      </c>
      <c r="AC28" s="8">
        <f t="shared" si="9"/>
        <v>3</v>
      </c>
      <c r="AE28">
        <f t="shared" si="1"/>
        <v>0</v>
      </c>
      <c r="AF28">
        <f t="shared" si="2"/>
        <v>0</v>
      </c>
      <c r="AG28">
        <f t="shared" si="3"/>
        <v>7</v>
      </c>
      <c r="AH28">
        <f t="shared" si="4"/>
        <v>11</v>
      </c>
      <c r="AI28">
        <f t="shared" si="10"/>
        <v>18</v>
      </c>
      <c r="AJ28" t="str">
        <f t="shared" si="11"/>
        <v/>
      </c>
    </row>
    <row r="29" spans="1:36" x14ac:dyDescent="0.25">
      <c r="A29" s="1" t="s">
        <v>83</v>
      </c>
      <c r="B29" s="1" t="s">
        <v>84</v>
      </c>
      <c r="C29" s="1" t="str">
        <f t="shared" si="5"/>
        <v>Phil McDonald</v>
      </c>
      <c r="D29" s="7">
        <v>4</v>
      </c>
      <c r="E29" s="7">
        <v>-4</v>
      </c>
      <c r="F29" s="7">
        <v>-12</v>
      </c>
      <c r="G29" s="7">
        <v>-4</v>
      </c>
      <c r="H29" s="7">
        <v>1</v>
      </c>
      <c r="I29" s="7">
        <v>20</v>
      </c>
      <c r="J29" s="7">
        <v>0</v>
      </c>
      <c r="K29" s="7">
        <v>3</v>
      </c>
      <c r="L29" s="7">
        <v>14</v>
      </c>
      <c r="M29" s="7">
        <v>0</v>
      </c>
      <c r="N29" s="7">
        <v>-7</v>
      </c>
      <c r="O29" s="7">
        <v>1</v>
      </c>
      <c r="P29" s="7">
        <v>15</v>
      </c>
      <c r="Q29" s="7">
        <v>-13</v>
      </c>
      <c r="R29" s="7">
        <v>-11</v>
      </c>
      <c r="S29" s="7">
        <v>8</v>
      </c>
      <c r="T29" s="7">
        <v>-3</v>
      </c>
      <c r="U29" s="7">
        <v>-4</v>
      </c>
      <c r="V29" s="7">
        <v>-11</v>
      </c>
      <c r="W29" s="7" t="s">
        <v>9</v>
      </c>
      <c r="X29" s="7">
        <v>2</v>
      </c>
      <c r="Y29" s="7">
        <f t="shared" si="12"/>
        <v>-1</v>
      </c>
      <c r="Z29" s="8">
        <f t="shared" si="13"/>
        <v>20</v>
      </c>
      <c r="AA29" s="8">
        <f t="shared" si="7"/>
        <v>9</v>
      </c>
      <c r="AB29" s="8">
        <f t="shared" si="8"/>
        <v>2</v>
      </c>
      <c r="AC29" s="8">
        <f t="shared" si="9"/>
        <v>9</v>
      </c>
      <c r="AE29">
        <f t="shared" si="1"/>
        <v>0</v>
      </c>
      <c r="AF29">
        <f t="shared" si="2"/>
        <v>8</v>
      </c>
      <c r="AG29">
        <f t="shared" si="3"/>
        <v>12</v>
      </c>
      <c r="AH29">
        <f t="shared" si="4"/>
        <v>0</v>
      </c>
      <c r="AI29">
        <f t="shared" si="10"/>
        <v>20</v>
      </c>
      <c r="AJ29" t="str">
        <f t="shared" si="11"/>
        <v/>
      </c>
    </row>
    <row r="30" spans="1:36" x14ac:dyDescent="0.25">
      <c r="A30" s="1" t="s">
        <v>399</v>
      </c>
      <c r="B30" s="1" t="s">
        <v>400</v>
      </c>
      <c r="C30" s="1" t="str">
        <f t="shared" si="5"/>
        <v>Mulvea McGovern (TR)</v>
      </c>
      <c r="D30" s="7" t="s">
        <v>9</v>
      </c>
      <c r="E30" s="7" t="s">
        <v>9</v>
      </c>
      <c r="F30" s="7">
        <v>24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2"/>
        <v>24</v>
      </c>
      <c r="Z30" s="8">
        <f t="shared" si="13"/>
        <v>1</v>
      </c>
      <c r="AA30" s="8">
        <f t="shared" si="7"/>
        <v>1</v>
      </c>
      <c r="AB30" s="8">
        <f t="shared" si="8"/>
        <v>0</v>
      </c>
      <c r="AC30" s="8">
        <f t="shared" si="9"/>
        <v>0</v>
      </c>
      <c r="AE30">
        <f t="shared" si="1"/>
        <v>1</v>
      </c>
      <c r="AF30">
        <f t="shared" si="2"/>
        <v>0</v>
      </c>
      <c r="AG30">
        <f t="shared" si="3"/>
        <v>0</v>
      </c>
      <c r="AH30">
        <f t="shared" si="4"/>
        <v>0</v>
      </c>
      <c r="AI30">
        <f t="shared" si="10"/>
        <v>1</v>
      </c>
      <c r="AJ30" t="str">
        <f t="shared" si="11"/>
        <v/>
      </c>
    </row>
    <row r="31" spans="1:36" x14ac:dyDescent="0.25">
      <c r="A31" s="1" t="s">
        <v>95</v>
      </c>
      <c r="B31" s="1" t="s">
        <v>96</v>
      </c>
      <c r="C31" s="1" t="str">
        <f t="shared" si="5"/>
        <v>Mick Moffatt</v>
      </c>
      <c r="D31" s="7">
        <v>4</v>
      </c>
      <c r="E31" s="7">
        <v>-4</v>
      </c>
      <c r="F31" s="7">
        <v>-12</v>
      </c>
      <c r="G31" s="7">
        <v>-4</v>
      </c>
      <c r="H31" s="7">
        <v>1</v>
      </c>
      <c r="I31" s="7">
        <v>20</v>
      </c>
      <c r="J31" s="7">
        <v>0</v>
      </c>
      <c r="K31" s="7">
        <v>3</v>
      </c>
      <c r="L31" s="7">
        <v>14</v>
      </c>
      <c r="M31" s="7">
        <v>0</v>
      </c>
      <c r="N31" s="7">
        <v>-7</v>
      </c>
      <c r="O31" s="7">
        <v>1</v>
      </c>
      <c r="P31" s="7">
        <v>15</v>
      </c>
      <c r="Q31" s="7">
        <v>-13</v>
      </c>
      <c r="R31" s="7">
        <v>-11</v>
      </c>
      <c r="S31" s="7">
        <v>8</v>
      </c>
      <c r="T31" s="7">
        <v>-3</v>
      </c>
      <c r="U31" s="7">
        <v>-4</v>
      </c>
      <c r="V31" s="7">
        <v>-11</v>
      </c>
      <c r="W31" s="7" t="s">
        <v>9</v>
      </c>
      <c r="X31" s="7">
        <v>2</v>
      </c>
      <c r="Y31" s="7">
        <f t="shared" si="12"/>
        <v>-1</v>
      </c>
      <c r="Z31" s="8">
        <f t="shared" si="13"/>
        <v>20</v>
      </c>
      <c r="AA31" s="8">
        <f t="shared" si="7"/>
        <v>9</v>
      </c>
      <c r="AB31" s="8">
        <f t="shared" si="8"/>
        <v>2</v>
      </c>
      <c r="AC31" s="8">
        <f t="shared" si="9"/>
        <v>9</v>
      </c>
      <c r="AE31">
        <f t="shared" si="1"/>
        <v>9</v>
      </c>
      <c r="AF31">
        <f t="shared" si="2"/>
        <v>11</v>
      </c>
      <c r="AG31">
        <f t="shared" si="3"/>
        <v>0</v>
      </c>
      <c r="AH31">
        <f t="shared" si="4"/>
        <v>0</v>
      </c>
      <c r="AI31">
        <f t="shared" si="10"/>
        <v>20</v>
      </c>
      <c r="AJ31" t="str">
        <f t="shared" si="11"/>
        <v/>
      </c>
    </row>
    <row r="32" spans="1:36" x14ac:dyDescent="0.25">
      <c r="A32" s="1" t="s">
        <v>376</v>
      </c>
      <c r="B32" s="1" t="s">
        <v>377</v>
      </c>
      <c r="C32" s="1" t="str">
        <f t="shared" si="5"/>
        <v>Dante Nou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>
        <v>12</v>
      </c>
      <c r="L32" s="7">
        <v>10</v>
      </c>
      <c r="M32" s="7" t="s">
        <v>9</v>
      </c>
      <c r="N32" s="7">
        <v>1</v>
      </c>
      <c r="O32" s="7" t="s">
        <v>9</v>
      </c>
      <c r="P32" s="7" t="s">
        <v>9</v>
      </c>
      <c r="Q32" s="7" t="s">
        <v>9</v>
      </c>
      <c r="R32" s="7">
        <v>6</v>
      </c>
      <c r="S32" s="7">
        <v>21</v>
      </c>
      <c r="T32" s="7">
        <v>2</v>
      </c>
      <c r="U32" s="7">
        <v>1</v>
      </c>
      <c r="V32" s="7" t="s">
        <v>9</v>
      </c>
      <c r="W32" s="7" t="s">
        <v>9</v>
      </c>
      <c r="X32" s="7" t="s">
        <v>9</v>
      </c>
      <c r="Y32" s="7">
        <f t="shared" ref="Y32:Y44" si="14">SUM(D32:X32)</f>
        <v>53</v>
      </c>
      <c r="Z32" s="8">
        <f t="shared" si="13"/>
        <v>7</v>
      </c>
      <c r="AA32" s="8">
        <f t="shared" si="7"/>
        <v>7</v>
      </c>
      <c r="AB32" s="8">
        <f t="shared" si="8"/>
        <v>0</v>
      </c>
      <c r="AC32" s="8">
        <f t="shared" si="9"/>
        <v>0</v>
      </c>
      <c r="AE32">
        <f t="shared" si="1"/>
        <v>4</v>
      </c>
      <c r="AF32">
        <f t="shared" si="2"/>
        <v>3</v>
      </c>
      <c r="AG32">
        <f t="shared" si="3"/>
        <v>0</v>
      </c>
      <c r="AH32">
        <f t="shared" si="4"/>
        <v>0</v>
      </c>
      <c r="AI32">
        <f t="shared" si="10"/>
        <v>7</v>
      </c>
      <c r="AJ32" t="str">
        <f t="shared" si="11"/>
        <v/>
      </c>
    </row>
    <row r="33" spans="1:36" x14ac:dyDescent="0.25">
      <c r="A33" s="1" t="s">
        <v>378</v>
      </c>
      <c r="B33" s="1" t="s">
        <v>377</v>
      </c>
      <c r="C33" s="1" t="str">
        <f t="shared" si="5"/>
        <v>Emil Nou</v>
      </c>
      <c r="D33" s="7">
        <v>13</v>
      </c>
      <c r="E33" s="7">
        <v>7</v>
      </c>
      <c r="F33" s="7">
        <v>24</v>
      </c>
      <c r="G33" s="7">
        <v>25</v>
      </c>
      <c r="H33" s="7">
        <v>-1</v>
      </c>
      <c r="I33" s="7">
        <v>15</v>
      </c>
      <c r="J33" s="7">
        <v>37</v>
      </c>
      <c r="K33" s="7">
        <v>9</v>
      </c>
      <c r="L33" s="7">
        <v>-8</v>
      </c>
      <c r="M33" s="7">
        <v>-8</v>
      </c>
      <c r="N33" s="7">
        <v>-6</v>
      </c>
      <c r="O33" s="7">
        <v>7</v>
      </c>
      <c r="P33" s="7">
        <v>-7</v>
      </c>
      <c r="Q33" s="7" t="s">
        <v>9</v>
      </c>
      <c r="R33" s="7">
        <v>10</v>
      </c>
      <c r="S33" s="7">
        <v>26</v>
      </c>
      <c r="T33" s="7" t="s">
        <v>9</v>
      </c>
      <c r="U33" s="7">
        <v>5</v>
      </c>
      <c r="V33" s="7" t="s">
        <v>9</v>
      </c>
      <c r="W33" s="7" t="s">
        <v>9</v>
      </c>
      <c r="X33" s="7" t="s">
        <v>9</v>
      </c>
      <c r="Y33" s="7">
        <f t="shared" si="14"/>
        <v>148</v>
      </c>
      <c r="Z33" s="8">
        <f t="shared" si="13"/>
        <v>16</v>
      </c>
      <c r="AA33" s="8">
        <f t="shared" si="7"/>
        <v>11</v>
      </c>
      <c r="AB33" s="8">
        <f t="shared" si="8"/>
        <v>0</v>
      </c>
      <c r="AC33" s="8">
        <f t="shared" si="9"/>
        <v>5</v>
      </c>
      <c r="AE33">
        <f t="shared" si="1"/>
        <v>6</v>
      </c>
      <c r="AF33">
        <f t="shared" si="2"/>
        <v>7</v>
      </c>
      <c r="AG33">
        <f t="shared" si="3"/>
        <v>3</v>
      </c>
      <c r="AH33">
        <f t="shared" si="4"/>
        <v>0</v>
      </c>
      <c r="AI33">
        <f t="shared" si="10"/>
        <v>16</v>
      </c>
      <c r="AJ33" t="str">
        <f t="shared" si="11"/>
        <v/>
      </c>
    </row>
    <row r="34" spans="1:36" x14ac:dyDescent="0.25">
      <c r="A34" s="1" t="s">
        <v>303</v>
      </c>
      <c r="B34" s="1" t="s">
        <v>102</v>
      </c>
      <c r="C34" s="1" t="str">
        <f t="shared" si="5"/>
        <v>Peter Rose</v>
      </c>
      <c r="D34" s="7">
        <v>8</v>
      </c>
      <c r="E34" s="7">
        <v>9</v>
      </c>
      <c r="F34" s="7">
        <v>18</v>
      </c>
      <c r="G34" s="7">
        <v>23</v>
      </c>
      <c r="H34" s="7">
        <v>2</v>
      </c>
      <c r="I34" s="7">
        <v>-24</v>
      </c>
      <c r="J34" s="7">
        <v>24</v>
      </c>
      <c r="K34" s="7">
        <v>10</v>
      </c>
      <c r="L34" s="7">
        <v>8</v>
      </c>
      <c r="M34" s="7">
        <v>-8</v>
      </c>
      <c r="N34" s="7">
        <v>-17</v>
      </c>
      <c r="O34" s="7">
        <v>7</v>
      </c>
      <c r="P34" s="7">
        <v>-7</v>
      </c>
      <c r="Q34" s="7">
        <v>-3</v>
      </c>
      <c r="R34" s="7">
        <v>10</v>
      </c>
      <c r="S34" s="7">
        <v>1</v>
      </c>
      <c r="T34" s="7">
        <v>12</v>
      </c>
      <c r="U34" s="7">
        <v>19</v>
      </c>
      <c r="V34" s="7" t="s">
        <v>9</v>
      </c>
      <c r="W34" s="7" t="s">
        <v>9</v>
      </c>
      <c r="X34" s="7" t="s">
        <v>9</v>
      </c>
      <c r="Y34" s="7">
        <f t="shared" si="14"/>
        <v>92</v>
      </c>
      <c r="Z34" s="8">
        <f t="shared" si="13"/>
        <v>18</v>
      </c>
      <c r="AA34" s="8">
        <f t="shared" si="7"/>
        <v>13</v>
      </c>
      <c r="AB34" s="8">
        <f t="shared" si="8"/>
        <v>0</v>
      </c>
      <c r="AC34" s="8">
        <f t="shared" si="9"/>
        <v>5</v>
      </c>
      <c r="AE34">
        <f t="shared" si="1"/>
        <v>0</v>
      </c>
      <c r="AF34">
        <f t="shared" si="2"/>
        <v>18</v>
      </c>
      <c r="AG34">
        <f t="shared" si="3"/>
        <v>0</v>
      </c>
      <c r="AH34">
        <f t="shared" si="4"/>
        <v>0</v>
      </c>
      <c r="AI34">
        <f t="shared" si="10"/>
        <v>18</v>
      </c>
      <c r="AJ34" t="str">
        <f t="shared" si="11"/>
        <v/>
      </c>
    </row>
    <row r="35" spans="1:36" x14ac:dyDescent="0.25">
      <c r="A35" s="1" t="s">
        <v>137</v>
      </c>
      <c r="B35" s="1" t="s">
        <v>401</v>
      </c>
      <c r="C35" s="1" t="str">
        <f t="shared" si="5"/>
        <v>Bill Ryan (sub)</v>
      </c>
      <c r="D35" s="7">
        <v>3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>
        <v>1</v>
      </c>
      <c r="L35" s="7" t="s">
        <v>9</v>
      </c>
      <c r="M35" s="7">
        <v>11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14"/>
        <v>15</v>
      </c>
      <c r="Z35" s="8">
        <f t="shared" si="13"/>
        <v>3</v>
      </c>
      <c r="AA35" s="8">
        <f t="shared" si="7"/>
        <v>3</v>
      </c>
      <c r="AB35" s="8">
        <f t="shared" si="8"/>
        <v>0</v>
      </c>
      <c r="AC35" s="8">
        <f t="shared" si="9"/>
        <v>0</v>
      </c>
      <c r="AE35">
        <f t="shared" si="1"/>
        <v>0</v>
      </c>
      <c r="AF35">
        <f t="shared" si="2"/>
        <v>2</v>
      </c>
      <c r="AG35">
        <f t="shared" si="3"/>
        <v>1</v>
      </c>
      <c r="AH35">
        <f t="shared" si="4"/>
        <v>0</v>
      </c>
      <c r="AI35">
        <f t="shared" si="10"/>
        <v>3</v>
      </c>
      <c r="AJ35" t="str">
        <f t="shared" si="11"/>
        <v/>
      </c>
    </row>
    <row r="36" spans="1:36" x14ac:dyDescent="0.25">
      <c r="A36" s="1" t="s">
        <v>137</v>
      </c>
      <c r="B36" s="1" t="s">
        <v>32</v>
      </c>
      <c r="C36" s="1" t="str">
        <f t="shared" si="5"/>
        <v>Bill Scott</v>
      </c>
      <c r="D36" s="7">
        <v>2</v>
      </c>
      <c r="E36" s="7">
        <v>5</v>
      </c>
      <c r="F36" s="7">
        <v>5</v>
      </c>
      <c r="G36" s="7">
        <v>-14</v>
      </c>
      <c r="H36" s="7">
        <v>-1</v>
      </c>
      <c r="I36" s="7">
        <v>-24</v>
      </c>
      <c r="J36" s="7">
        <v>24</v>
      </c>
      <c r="K36" s="7">
        <v>10</v>
      </c>
      <c r="L36" s="7">
        <v>15</v>
      </c>
      <c r="M36" s="7">
        <v>7</v>
      </c>
      <c r="N36" s="7">
        <v>-3</v>
      </c>
      <c r="O36" s="7">
        <v>-9</v>
      </c>
      <c r="P36" s="7">
        <v>-7</v>
      </c>
      <c r="Q36" s="7">
        <v>23</v>
      </c>
      <c r="R36" s="7">
        <v>10</v>
      </c>
      <c r="S36" s="7">
        <v>26</v>
      </c>
      <c r="T36" s="7">
        <v>-3</v>
      </c>
      <c r="U36" s="7">
        <v>5</v>
      </c>
      <c r="V36" s="7" t="s">
        <v>9</v>
      </c>
      <c r="W36" s="7" t="s">
        <v>9</v>
      </c>
      <c r="X36" s="7" t="s">
        <v>9</v>
      </c>
      <c r="Y36" s="7">
        <f t="shared" si="14"/>
        <v>71</v>
      </c>
      <c r="Z36" s="8">
        <f t="shared" si="13"/>
        <v>18</v>
      </c>
      <c r="AA36" s="8">
        <f t="shared" si="7"/>
        <v>11</v>
      </c>
      <c r="AB36" s="8">
        <f t="shared" si="8"/>
        <v>0</v>
      </c>
      <c r="AC36" s="8">
        <f t="shared" si="9"/>
        <v>7</v>
      </c>
      <c r="AE36">
        <f t="shared" si="1"/>
        <v>0</v>
      </c>
      <c r="AF36">
        <f t="shared" si="2"/>
        <v>2</v>
      </c>
      <c r="AG36">
        <f t="shared" si="3"/>
        <v>15</v>
      </c>
      <c r="AH36">
        <f t="shared" si="4"/>
        <v>1</v>
      </c>
      <c r="AI36">
        <f t="shared" si="10"/>
        <v>18</v>
      </c>
      <c r="AJ36" t="str">
        <f t="shared" si="11"/>
        <v/>
      </c>
    </row>
    <row r="37" spans="1:36" x14ac:dyDescent="0.25">
      <c r="A37" s="1" t="s">
        <v>402</v>
      </c>
      <c r="B37" s="1" t="s">
        <v>403</v>
      </c>
      <c r="C37" s="1" t="str">
        <f t="shared" si="5"/>
        <v>Ben Smith</v>
      </c>
      <c r="D37" s="7">
        <v>9</v>
      </c>
      <c r="E37" s="7">
        <v>4</v>
      </c>
      <c r="F37" s="7">
        <v>2</v>
      </c>
      <c r="G37" s="7">
        <v>8</v>
      </c>
      <c r="H37" s="7">
        <v>-6</v>
      </c>
      <c r="I37" s="7">
        <v>7</v>
      </c>
      <c r="J37" s="7">
        <v>10</v>
      </c>
      <c r="K37" s="7">
        <v>12</v>
      </c>
      <c r="L37" s="7">
        <v>4</v>
      </c>
      <c r="M37" s="7">
        <v>-6</v>
      </c>
      <c r="N37" s="7">
        <v>-1</v>
      </c>
      <c r="O37" s="7">
        <v>15</v>
      </c>
      <c r="P37" s="7">
        <v>12</v>
      </c>
      <c r="Q37" s="7">
        <v>4</v>
      </c>
      <c r="R37" s="7">
        <v>1</v>
      </c>
      <c r="S37" s="7">
        <v>2</v>
      </c>
      <c r="T37" s="7">
        <v>5</v>
      </c>
      <c r="U37" s="7">
        <v>-10</v>
      </c>
      <c r="V37" s="7">
        <v>4</v>
      </c>
      <c r="W37" s="7" t="s">
        <v>9</v>
      </c>
      <c r="X37" s="7">
        <v>6</v>
      </c>
      <c r="Y37" s="7">
        <f t="shared" si="14"/>
        <v>82</v>
      </c>
      <c r="Z37" s="8">
        <f t="shared" si="13"/>
        <v>20</v>
      </c>
      <c r="AA37" s="8">
        <f t="shared" si="7"/>
        <v>16</v>
      </c>
      <c r="AB37" s="8">
        <f t="shared" si="8"/>
        <v>0</v>
      </c>
      <c r="AC37" s="8">
        <f t="shared" si="9"/>
        <v>4</v>
      </c>
      <c r="AE37">
        <f t="shared" si="1"/>
        <v>5</v>
      </c>
      <c r="AF37">
        <f t="shared" si="2"/>
        <v>1</v>
      </c>
      <c r="AG37">
        <f t="shared" si="3"/>
        <v>5</v>
      </c>
      <c r="AH37">
        <f t="shared" si="4"/>
        <v>9</v>
      </c>
      <c r="AI37">
        <f t="shared" si="10"/>
        <v>20</v>
      </c>
      <c r="AJ37" t="str">
        <f t="shared" si="11"/>
        <v/>
      </c>
    </row>
    <row r="38" spans="1:36" x14ac:dyDescent="0.25">
      <c r="A38" s="1" t="s">
        <v>83</v>
      </c>
      <c r="B38" s="1" t="s">
        <v>105</v>
      </c>
      <c r="C38" s="1" t="str">
        <f t="shared" si="5"/>
        <v>Phil Smyth</v>
      </c>
      <c r="D38" s="7">
        <v>6</v>
      </c>
      <c r="E38" s="7">
        <v>4</v>
      </c>
      <c r="F38" s="7">
        <v>4</v>
      </c>
      <c r="G38" s="7">
        <v>-2</v>
      </c>
      <c r="H38" s="7">
        <v>4</v>
      </c>
      <c r="I38" s="7">
        <v>-13</v>
      </c>
      <c r="J38" s="7">
        <v>-12</v>
      </c>
      <c r="K38" s="7">
        <v>9</v>
      </c>
      <c r="L38" s="7">
        <v>-4</v>
      </c>
      <c r="M38" s="7">
        <v>4</v>
      </c>
      <c r="N38" s="7">
        <v>15</v>
      </c>
      <c r="O38" s="7">
        <v>6</v>
      </c>
      <c r="P38" s="7">
        <v>-1</v>
      </c>
      <c r="Q38" s="7">
        <v>-1</v>
      </c>
      <c r="R38" s="7">
        <v>-18</v>
      </c>
      <c r="S38" s="7">
        <v>1</v>
      </c>
      <c r="T38" s="7">
        <v>-8</v>
      </c>
      <c r="U38" s="7">
        <v>-3</v>
      </c>
      <c r="V38" s="7">
        <v>6</v>
      </c>
      <c r="W38" s="7" t="s">
        <v>9</v>
      </c>
      <c r="X38" s="7">
        <v>-17</v>
      </c>
      <c r="Y38" s="7">
        <f t="shared" si="14"/>
        <v>-20</v>
      </c>
      <c r="Z38" s="8">
        <f t="shared" si="13"/>
        <v>20</v>
      </c>
      <c r="AA38" s="8">
        <f t="shared" si="7"/>
        <v>10</v>
      </c>
      <c r="AB38" s="8">
        <f t="shared" si="8"/>
        <v>0</v>
      </c>
      <c r="AC38" s="8">
        <f t="shared" si="9"/>
        <v>10</v>
      </c>
      <c r="AE38">
        <f t="shared" si="1"/>
        <v>20</v>
      </c>
      <c r="AF38">
        <f t="shared" si="2"/>
        <v>0</v>
      </c>
      <c r="AG38">
        <f t="shared" si="3"/>
        <v>0</v>
      </c>
      <c r="AH38">
        <f t="shared" si="4"/>
        <v>0</v>
      </c>
      <c r="AI38">
        <f t="shared" si="10"/>
        <v>20</v>
      </c>
      <c r="AJ38" t="str">
        <f t="shared" si="11"/>
        <v/>
      </c>
    </row>
    <row r="39" spans="1:36" x14ac:dyDescent="0.25">
      <c r="A39" s="1" t="s">
        <v>379</v>
      </c>
      <c r="B39" s="1" t="s">
        <v>404</v>
      </c>
      <c r="C39" s="1" t="str">
        <f t="shared" si="5"/>
        <v>Lee Sydenham</v>
      </c>
      <c r="D39" s="7">
        <v>2</v>
      </c>
      <c r="E39" s="7">
        <v>5</v>
      </c>
      <c r="F39" s="7">
        <v>5</v>
      </c>
      <c r="G39" s="7">
        <v>-14</v>
      </c>
      <c r="H39" s="7">
        <v>10</v>
      </c>
      <c r="I39" s="7">
        <v>15</v>
      </c>
      <c r="J39" s="7">
        <v>7</v>
      </c>
      <c r="K39" s="7">
        <v>9</v>
      </c>
      <c r="L39" s="7">
        <v>15</v>
      </c>
      <c r="M39" s="7">
        <v>7</v>
      </c>
      <c r="N39" s="7">
        <v>-7</v>
      </c>
      <c r="O39" s="7">
        <v>-9</v>
      </c>
      <c r="P39" s="7">
        <v>-4</v>
      </c>
      <c r="Q39" s="7" t="s">
        <v>9</v>
      </c>
      <c r="R39" s="7">
        <v>6</v>
      </c>
      <c r="S39" s="7">
        <v>21</v>
      </c>
      <c r="T39" s="7">
        <v>-3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14"/>
        <v>65</v>
      </c>
      <c r="Z39" s="8">
        <f t="shared" si="13"/>
        <v>16</v>
      </c>
      <c r="AA39" s="8">
        <f t="shared" si="7"/>
        <v>11</v>
      </c>
      <c r="AB39" s="8">
        <f t="shared" si="8"/>
        <v>0</v>
      </c>
      <c r="AC39" s="8">
        <f t="shared" si="9"/>
        <v>5</v>
      </c>
      <c r="AE39">
        <f t="shared" si="1"/>
        <v>15</v>
      </c>
      <c r="AF39">
        <f t="shared" si="2"/>
        <v>1</v>
      </c>
      <c r="AG39">
        <f t="shared" si="3"/>
        <v>0</v>
      </c>
      <c r="AH39">
        <f t="shared" si="4"/>
        <v>0</v>
      </c>
      <c r="AI39">
        <f t="shared" si="10"/>
        <v>16</v>
      </c>
      <c r="AJ39" t="str">
        <f t="shared" si="11"/>
        <v/>
      </c>
    </row>
    <row r="40" spans="1:36" x14ac:dyDescent="0.25">
      <c r="A40" s="1" t="s">
        <v>23</v>
      </c>
      <c r="B40" s="1" t="s">
        <v>109</v>
      </c>
      <c r="C40" s="1" t="str">
        <f t="shared" si="5"/>
        <v>Dave Taylor</v>
      </c>
      <c r="D40" s="7" t="s">
        <v>9</v>
      </c>
      <c r="E40" s="7" t="s">
        <v>9</v>
      </c>
      <c r="F40" s="7" t="s">
        <v>9</v>
      </c>
      <c r="G40" s="7" t="s">
        <v>9</v>
      </c>
      <c r="H40" s="7">
        <v>10</v>
      </c>
      <c r="I40" s="7" t="s">
        <v>9</v>
      </c>
      <c r="J40" s="7">
        <v>7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4"/>
        <v>17</v>
      </c>
      <c r="Z40" s="8">
        <f t="shared" si="13"/>
        <v>2</v>
      </c>
      <c r="AA40" s="8">
        <f t="shared" si="7"/>
        <v>2</v>
      </c>
      <c r="AB40" s="8">
        <f t="shared" si="8"/>
        <v>0</v>
      </c>
      <c r="AC40" s="8">
        <f t="shared" si="9"/>
        <v>0</v>
      </c>
      <c r="AE40">
        <f t="shared" si="1"/>
        <v>0</v>
      </c>
      <c r="AF40">
        <f t="shared" si="2"/>
        <v>1</v>
      </c>
      <c r="AG40">
        <f t="shared" si="3"/>
        <v>1</v>
      </c>
      <c r="AH40">
        <f t="shared" si="4"/>
        <v>0</v>
      </c>
      <c r="AI40">
        <f t="shared" si="10"/>
        <v>2</v>
      </c>
      <c r="AJ40" t="str">
        <f t="shared" si="11"/>
        <v/>
      </c>
    </row>
    <row r="41" spans="1:36" x14ac:dyDescent="0.25">
      <c r="A41" s="1" t="s">
        <v>110</v>
      </c>
      <c r="B41" s="1" t="s">
        <v>109</v>
      </c>
      <c r="C41" s="1" t="str">
        <f t="shared" si="5"/>
        <v>Dennis Taylor</v>
      </c>
      <c r="D41" s="7">
        <v>8</v>
      </c>
      <c r="E41" s="7">
        <v>9</v>
      </c>
      <c r="F41" s="7">
        <v>18</v>
      </c>
      <c r="G41" s="7">
        <v>23</v>
      </c>
      <c r="H41" s="7">
        <v>2</v>
      </c>
      <c r="I41" s="7">
        <v>-24</v>
      </c>
      <c r="J41" s="7">
        <v>37</v>
      </c>
      <c r="K41" s="7">
        <v>10</v>
      </c>
      <c r="L41" s="7">
        <v>12</v>
      </c>
      <c r="M41" s="7">
        <v>11</v>
      </c>
      <c r="N41" s="7">
        <v>-6</v>
      </c>
      <c r="O41" s="7">
        <v>17</v>
      </c>
      <c r="P41" s="7">
        <v>3</v>
      </c>
      <c r="Q41" s="7">
        <v>-3</v>
      </c>
      <c r="R41" s="7">
        <v>10</v>
      </c>
      <c r="S41" s="7">
        <v>1</v>
      </c>
      <c r="T41" s="7">
        <v>18</v>
      </c>
      <c r="U41" s="7">
        <v>19</v>
      </c>
      <c r="V41" s="7" t="s">
        <v>9</v>
      </c>
      <c r="W41" s="7" t="s">
        <v>9</v>
      </c>
      <c r="X41" s="7" t="s">
        <v>9</v>
      </c>
      <c r="Y41" s="7">
        <f t="shared" si="14"/>
        <v>165</v>
      </c>
      <c r="Z41" s="8">
        <f t="shared" si="13"/>
        <v>18</v>
      </c>
      <c r="AA41" s="8">
        <f t="shared" si="7"/>
        <v>15</v>
      </c>
      <c r="AB41" s="8">
        <f t="shared" si="8"/>
        <v>0</v>
      </c>
      <c r="AC41" s="8">
        <f t="shared" si="9"/>
        <v>3</v>
      </c>
      <c r="AE41">
        <f t="shared" si="1"/>
        <v>18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10"/>
        <v>18</v>
      </c>
      <c r="AJ41" t="str">
        <f t="shared" si="11"/>
        <v/>
      </c>
    </row>
    <row r="42" spans="1:36" x14ac:dyDescent="0.25">
      <c r="A42" s="1" t="s">
        <v>23</v>
      </c>
      <c r="B42" s="1" t="s">
        <v>112</v>
      </c>
      <c r="C42" s="1" t="str">
        <f t="shared" si="5"/>
        <v>Dave Thulborn</v>
      </c>
      <c r="D42" s="7">
        <v>6</v>
      </c>
      <c r="E42" s="7" t="s">
        <v>9</v>
      </c>
      <c r="F42" s="7" t="s">
        <v>9</v>
      </c>
      <c r="G42" s="7">
        <v>1</v>
      </c>
      <c r="H42" s="7" t="s">
        <v>9</v>
      </c>
      <c r="I42" s="7" t="s">
        <v>9</v>
      </c>
      <c r="J42" s="7" t="s">
        <v>9</v>
      </c>
      <c r="K42" s="7">
        <v>12</v>
      </c>
      <c r="L42" s="7">
        <v>-14</v>
      </c>
      <c r="M42" s="7">
        <v>9</v>
      </c>
      <c r="N42" s="7">
        <v>-6</v>
      </c>
      <c r="O42" s="7">
        <v>-7</v>
      </c>
      <c r="P42" s="7">
        <v>-14</v>
      </c>
      <c r="Q42" s="7">
        <v>22</v>
      </c>
      <c r="R42" s="7" t="s">
        <v>9</v>
      </c>
      <c r="S42" s="7">
        <v>-9</v>
      </c>
      <c r="T42" s="7" t="s">
        <v>9</v>
      </c>
      <c r="U42" s="7" t="s">
        <v>9</v>
      </c>
      <c r="V42" s="7">
        <v>-1</v>
      </c>
      <c r="W42" s="7" t="s">
        <v>9</v>
      </c>
      <c r="X42" s="7">
        <v>9</v>
      </c>
      <c r="Y42" s="7">
        <f t="shared" si="14"/>
        <v>8</v>
      </c>
      <c r="Z42" s="8">
        <f t="shared" si="13"/>
        <v>12</v>
      </c>
      <c r="AA42" s="8">
        <f t="shared" si="7"/>
        <v>6</v>
      </c>
      <c r="AB42" s="8">
        <f t="shared" si="8"/>
        <v>0</v>
      </c>
      <c r="AC42" s="8">
        <f t="shared" si="9"/>
        <v>6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12</v>
      </c>
      <c r="AI42">
        <f t="shared" si="10"/>
        <v>12</v>
      </c>
      <c r="AJ42" t="str">
        <f t="shared" si="11"/>
        <v/>
      </c>
    </row>
    <row r="43" spans="1:36" x14ac:dyDescent="0.25">
      <c r="A43" s="1" t="s">
        <v>32</v>
      </c>
      <c r="B43" s="1" t="s">
        <v>112</v>
      </c>
      <c r="C43" s="1" t="str">
        <f t="shared" si="5"/>
        <v>Scott Thulborn</v>
      </c>
      <c r="D43" s="7">
        <v>16</v>
      </c>
      <c r="E43" s="7" t="s">
        <v>9</v>
      </c>
      <c r="F43" s="7">
        <v>5</v>
      </c>
      <c r="G43" s="7" t="s">
        <v>9</v>
      </c>
      <c r="H43" s="7" t="s">
        <v>9</v>
      </c>
      <c r="I43" s="7" t="s">
        <v>9</v>
      </c>
      <c r="J43" s="7" t="s">
        <v>9</v>
      </c>
      <c r="K43" s="7" t="s">
        <v>9</v>
      </c>
      <c r="L43" s="7" t="s">
        <v>9</v>
      </c>
      <c r="M43" s="7">
        <v>4</v>
      </c>
      <c r="N43" s="7" t="s">
        <v>9</v>
      </c>
      <c r="O43" s="7">
        <v>15</v>
      </c>
      <c r="P43" s="7">
        <v>0</v>
      </c>
      <c r="Q43" s="7">
        <v>4</v>
      </c>
      <c r="R43" s="7" t="s">
        <v>9</v>
      </c>
      <c r="S43" s="7" t="s">
        <v>9</v>
      </c>
      <c r="T43" s="7" t="s">
        <v>9</v>
      </c>
      <c r="U43" s="7" t="s">
        <v>9</v>
      </c>
      <c r="V43" s="7">
        <v>6</v>
      </c>
      <c r="W43" s="7" t="s">
        <v>9</v>
      </c>
      <c r="X43" s="7">
        <v>-17</v>
      </c>
      <c r="Y43" s="7">
        <f t="shared" si="14"/>
        <v>33</v>
      </c>
      <c r="Z43" s="8">
        <f t="shared" si="13"/>
        <v>8</v>
      </c>
      <c r="AA43" s="8">
        <f t="shared" si="7"/>
        <v>6</v>
      </c>
      <c r="AB43" s="8">
        <f t="shared" si="8"/>
        <v>1</v>
      </c>
      <c r="AC43" s="8">
        <f t="shared" si="9"/>
        <v>1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8</v>
      </c>
      <c r="AI43">
        <f t="shared" si="10"/>
        <v>8</v>
      </c>
      <c r="AJ43" t="str">
        <f t="shared" si="11"/>
        <v/>
      </c>
    </row>
    <row r="44" spans="1:36" x14ac:dyDescent="0.25">
      <c r="A44" s="1" t="s">
        <v>23</v>
      </c>
      <c r="B44" s="1" t="s">
        <v>380</v>
      </c>
      <c r="C44" s="1" t="str">
        <f t="shared" si="5"/>
        <v>Dave Uppington</v>
      </c>
      <c r="D44" s="7" t="s">
        <v>9</v>
      </c>
      <c r="E44" s="7">
        <v>9</v>
      </c>
      <c r="F44" s="7" t="s">
        <v>9</v>
      </c>
      <c r="G44" s="7">
        <v>23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 t="s">
        <v>9</v>
      </c>
      <c r="W44" s="7" t="s">
        <v>9</v>
      </c>
      <c r="X44" s="7" t="s">
        <v>9</v>
      </c>
      <c r="Y44" s="7">
        <f t="shared" si="14"/>
        <v>32</v>
      </c>
      <c r="Z44" s="8">
        <f t="shared" si="13"/>
        <v>2</v>
      </c>
      <c r="AA44" s="8">
        <f t="shared" si="7"/>
        <v>2</v>
      </c>
      <c r="AB44" s="8">
        <f t="shared" si="8"/>
        <v>0</v>
      </c>
      <c r="AC44" s="8">
        <f t="shared" si="9"/>
        <v>0</v>
      </c>
      <c r="AE44">
        <f t="shared" si="1"/>
        <v>0</v>
      </c>
      <c r="AF44">
        <f t="shared" si="2"/>
        <v>0</v>
      </c>
      <c r="AG44">
        <f t="shared" si="3"/>
        <v>2</v>
      </c>
      <c r="AH44">
        <f t="shared" si="4"/>
        <v>0</v>
      </c>
      <c r="AI44">
        <f t="shared" si="10"/>
        <v>2</v>
      </c>
      <c r="AJ44" t="str">
        <f t="shared" si="11"/>
        <v/>
      </c>
    </row>
    <row r="45" spans="1:36" x14ac:dyDescent="0.25">
      <c r="A45" s="1" t="s">
        <v>405</v>
      </c>
      <c r="B45" s="1" t="s">
        <v>406</v>
      </c>
      <c r="C45" s="1" t="str">
        <f t="shared" si="5"/>
        <v>Roy Vurnett (TR)</v>
      </c>
      <c r="D45" s="7" t="s">
        <v>9</v>
      </c>
      <c r="E45" s="7">
        <v>5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f t="shared" ref="Y45:Y47" si="15">SUM(D45:X45)</f>
        <v>5</v>
      </c>
      <c r="Z45" s="8">
        <f t="shared" ref="Z45:Z47" si="16">SUM(AA45:AC45)</f>
        <v>1</v>
      </c>
      <c r="AA45" s="8">
        <f t="shared" si="7"/>
        <v>1</v>
      </c>
      <c r="AB45" s="8">
        <f t="shared" si="8"/>
        <v>0</v>
      </c>
      <c r="AC45" s="8">
        <f t="shared" si="9"/>
        <v>0</v>
      </c>
      <c r="AE45">
        <f t="shared" si="1"/>
        <v>0</v>
      </c>
      <c r="AF45">
        <f t="shared" si="2"/>
        <v>1</v>
      </c>
      <c r="AG45">
        <f t="shared" si="3"/>
        <v>0</v>
      </c>
      <c r="AH45">
        <f t="shared" si="4"/>
        <v>0</v>
      </c>
      <c r="AI45">
        <f t="shared" si="10"/>
        <v>1</v>
      </c>
      <c r="AJ45" t="str">
        <f t="shared" si="11"/>
        <v/>
      </c>
    </row>
    <row r="46" spans="1:36" x14ac:dyDescent="0.25">
      <c r="A46" s="1" t="s">
        <v>407</v>
      </c>
      <c r="B46" s="1" t="s">
        <v>408</v>
      </c>
      <c r="C46" s="1" t="str">
        <f t="shared" si="5"/>
        <v>Sylvia Svencis (sub)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>
        <v>7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15"/>
        <v>7</v>
      </c>
      <c r="Z46" s="8">
        <f t="shared" si="16"/>
        <v>1</v>
      </c>
      <c r="AA46" s="8">
        <f t="shared" si="7"/>
        <v>1</v>
      </c>
      <c r="AB46" s="8">
        <f t="shared" si="8"/>
        <v>0</v>
      </c>
      <c r="AC46" s="8">
        <f t="shared" si="9"/>
        <v>0</v>
      </c>
      <c r="AE46">
        <f t="shared" si="1"/>
        <v>1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1</v>
      </c>
      <c r="AJ46" t="str">
        <f t="shared" si="11"/>
        <v/>
      </c>
    </row>
    <row r="47" spans="1:36" x14ac:dyDescent="0.25">
      <c r="A47" s="1" t="s">
        <v>303</v>
      </c>
      <c r="B47" s="1" t="s">
        <v>409</v>
      </c>
      <c r="C47" s="1" t="str">
        <f t="shared" si="5"/>
        <v>Peter Cheeseman (sub)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>
        <v>-3</v>
      </c>
      <c r="N47" s="7">
        <v>-7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15"/>
        <v>-10</v>
      </c>
      <c r="Z47" s="8">
        <f t="shared" si="16"/>
        <v>2</v>
      </c>
      <c r="AA47" s="8">
        <f t="shared" si="7"/>
        <v>0</v>
      </c>
      <c r="AB47" s="8">
        <f t="shared" si="8"/>
        <v>0</v>
      </c>
      <c r="AC47" s="8">
        <f t="shared" si="9"/>
        <v>2</v>
      </c>
      <c r="AE47">
        <f t="shared" si="1"/>
        <v>0</v>
      </c>
      <c r="AF47">
        <f t="shared" si="2"/>
        <v>1</v>
      </c>
      <c r="AG47">
        <f t="shared" si="3"/>
        <v>1</v>
      </c>
      <c r="AH47">
        <f t="shared" si="4"/>
        <v>0</v>
      </c>
      <c r="AI47">
        <f t="shared" si="10"/>
        <v>2</v>
      </c>
      <c r="AJ47" t="str">
        <f t="shared" si="11"/>
        <v/>
      </c>
    </row>
    <row r="48" spans="1:36" x14ac:dyDescent="0.25">
      <c r="A48" s="1" t="s">
        <v>410</v>
      </c>
      <c r="B48" s="1" t="s">
        <v>411</v>
      </c>
      <c r="C48" s="1" t="str">
        <f t="shared" si="5"/>
        <v>Rianne Reiger</v>
      </c>
      <c r="D48" s="7" t="s">
        <v>9</v>
      </c>
      <c r="E48" s="7" t="s">
        <v>9</v>
      </c>
      <c r="F48" s="7" t="s">
        <v>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>
        <v>-3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ref="Y48:Y60" si="17">SUM(D48:X48)</f>
        <v>-3</v>
      </c>
      <c r="Z48" s="8">
        <f t="shared" ref="Z48:Z60" si="18">SUM(AA48:AC48)</f>
        <v>1</v>
      </c>
      <c r="AA48" s="8">
        <f t="shared" ref="AA48:AA60" si="19">COUNTIF(D48:X48,"&gt;0")</f>
        <v>0</v>
      </c>
      <c r="AB48" s="8">
        <f t="shared" ref="AB48:AB60" si="20">COUNTIF(D48:X48,0)</f>
        <v>0</v>
      </c>
      <c r="AC48" s="8">
        <f t="shared" ref="AC48:AC60" si="21">COUNTIF(D48:X48,"&lt;0")</f>
        <v>1</v>
      </c>
      <c r="AE48">
        <f t="shared" si="1"/>
        <v>0</v>
      </c>
      <c r="AF48">
        <f t="shared" si="2"/>
        <v>1</v>
      </c>
      <c r="AG48">
        <f t="shared" si="3"/>
        <v>0</v>
      </c>
      <c r="AH48">
        <f t="shared" si="4"/>
        <v>0</v>
      </c>
      <c r="AI48">
        <f t="shared" ref="AI48:AI60" si="22">SUM(AE48:AH48)</f>
        <v>1</v>
      </c>
      <c r="AJ48" t="str">
        <f t="shared" ref="AJ48:AJ60" si="23">IF(AI48=Z48,"","no")</f>
        <v/>
      </c>
    </row>
    <row r="49" spans="1:36" x14ac:dyDescent="0.25">
      <c r="A49" s="1" t="s">
        <v>149</v>
      </c>
      <c r="B49" s="1" t="s">
        <v>54</v>
      </c>
      <c r="C49" s="1" t="str">
        <f t="shared" si="5"/>
        <v>Craig Green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>
        <v>1</v>
      </c>
      <c r="O49" s="7">
        <v>11</v>
      </c>
      <c r="P49" s="7">
        <v>0</v>
      </c>
      <c r="Q49" s="7">
        <v>22</v>
      </c>
      <c r="R49" s="7">
        <v>-6</v>
      </c>
      <c r="S49" s="7">
        <v>-1</v>
      </c>
      <c r="T49" s="7">
        <v>34</v>
      </c>
      <c r="U49" s="7">
        <v>6</v>
      </c>
      <c r="V49" s="7">
        <v>4</v>
      </c>
      <c r="W49" s="7" t="s">
        <v>9</v>
      </c>
      <c r="X49" s="7">
        <v>-14</v>
      </c>
      <c r="Y49" s="7">
        <f t="shared" si="17"/>
        <v>57</v>
      </c>
      <c r="Z49" s="8">
        <f t="shared" si="18"/>
        <v>10</v>
      </c>
      <c r="AA49" s="8">
        <f t="shared" si="19"/>
        <v>6</v>
      </c>
      <c r="AB49" s="8">
        <f t="shared" si="20"/>
        <v>1</v>
      </c>
      <c r="AC49" s="8">
        <f t="shared" si="21"/>
        <v>3</v>
      </c>
      <c r="AE49">
        <f t="shared" si="1"/>
        <v>0</v>
      </c>
      <c r="AF49">
        <f t="shared" si="2"/>
        <v>0</v>
      </c>
      <c r="AG49">
        <f t="shared" si="3"/>
        <v>10</v>
      </c>
      <c r="AH49">
        <f t="shared" si="4"/>
        <v>0</v>
      </c>
      <c r="AI49">
        <f t="shared" si="22"/>
        <v>10</v>
      </c>
      <c r="AJ49" t="str">
        <f t="shared" si="23"/>
        <v/>
      </c>
    </row>
    <row r="50" spans="1:36" x14ac:dyDescent="0.25">
      <c r="A50" s="1" t="s">
        <v>46</v>
      </c>
      <c r="B50" s="1" t="s">
        <v>412</v>
      </c>
      <c r="C50" s="1" t="str">
        <f t="shared" si="5"/>
        <v>Steve Walkley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 t="s">
        <v>9</v>
      </c>
      <c r="J50" s="7" t="s">
        <v>9</v>
      </c>
      <c r="K50" s="7">
        <v>10</v>
      </c>
      <c r="L50" s="7" t="s">
        <v>9</v>
      </c>
      <c r="M50" s="7">
        <v>-9</v>
      </c>
      <c r="N50" s="7" t="s">
        <v>9</v>
      </c>
      <c r="O50" s="7" t="s">
        <v>9</v>
      </c>
      <c r="P50" s="7" t="s">
        <v>9</v>
      </c>
      <c r="Q50" s="7">
        <v>-4</v>
      </c>
      <c r="R50" s="7">
        <v>-11</v>
      </c>
      <c r="S50" s="7">
        <v>8</v>
      </c>
      <c r="T50" s="7">
        <v>-3</v>
      </c>
      <c r="U50" s="7" t="s">
        <v>9</v>
      </c>
      <c r="V50" s="7" t="s">
        <v>9</v>
      </c>
      <c r="W50" s="7" t="s">
        <v>9</v>
      </c>
      <c r="X50" s="7" t="s">
        <v>9</v>
      </c>
      <c r="Y50" s="7">
        <f t="shared" si="17"/>
        <v>-9</v>
      </c>
      <c r="Z50" s="8">
        <f t="shared" si="18"/>
        <v>6</v>
      </c>
      <c r="AA50" s="8">
        <f t="shared" si="19"/>
        <v>2</v>
      </c>
      <c r="AB50" s="8">
        <f t="shared" si="20"/>
        <v>0</v>
      </c>
      <c r="AC50" s="8">
        <f t="shared" si="21"/>
        <v>4</v>
      </c>
      <c r="AE50">
        <f t="shared" si="1"/>
        <v>0</v>
      </c>
      <c r="AF50">
        <f t="shared" si="2"/>
        <v>0</v>
      </c>
      <c r="AG50">
        <f t="shared" si="3"/>
        <v>5</v>
      </c>
      <c r="AH50">
        <f t="shared" si="4"/>
        <v>1</v>
      </c>
      <c r="AI50">
        <f t="shared" si="22"/>
        <v>6</v>
      </c>
      <c r="AJ50" t="str">
        <f t="shared" si="23"/>
        <v/>
      </c>
    </row>
    <row r="51" spans="1:36" x14ac:dyDescent="0.25">
      <c r="A51" s="1" t="s">
        <v>121</v>
      </c>
      <c r="B51" s="1" t="s">
        <v>122</v>
      </c>
      <c r="C51" s="1" t="str">
        <f t="shared" si="5"/>
        <v>Bruce Wallace</v>
      </c>
      <c r="D51" s="7" t="s">
        <v>9</v>
      </c>
      <c r="E51" s="7">
        <v>4</v>
      </c>
      <c r="F51" s="7">
        <v>-17</v>
      </c>
      <c r="G51" s="7">
        <v>1</v>
      </c>
      <c r="H51" s="7">
        <v>-6</v>
      </c>
      <c r="I51" s="7">
        <v>-1</v>
      </c>
      <c r="J51" s="7">
        <v>-5</v>
      </c>
      <c r="K51" s="7">
        <v>12</v>
      </c>
      <c r="L51" s="7">
        <v>-14</v>
      </c>
      <c r="M51" s="7">
        <v>9</v>
      </c>
      <c r="N51" s="7">
        <v>-6</v>
      </c>
      <c r="O51" s="7">
        <v>-7</v>
      </c>
      <c r="P51" s="7">
        <v>-14</v>
      </c>
      <c r="Q51" s="7">
        <v>4</v>
      </c>
      <c r="R51" s="7">
        <v>-12</v>
      </c>
      <c r="S51" s="7">
        <v>-9</v>
      </c>
      <c r="T51" s="7">
        <v>8</v>
      </c>
      <c r="U51" s="7">
        <v>-7</v>
      </c>
      <c r="V51" s="7">
        <v>6</v>
      </c>
      <c r="W51" s="7" t="s">
        <v>9</v>
      </c>
      <c r="X51" s="7">
        <v>-17</v>
      </c>
      <c r="Y51" s="7">
        <f t="shared" si="17"/>
        <v>-71</v>
      </c>
      <c r="Z51" s="8">
        <f t="shared" si="18"/>
        <v>19</v>
      </c>
      <c r="AA51" s="8">
        <f t="shared" si="19"/>
        <v>7</v>
      </c>
      <c r="AB51" s="8">
        <f t="shared" si="20"/>
        <v>0</v>
      </c>
      <c r="AC51" s="8">
        <f t="shared" si="21"/>
        <v>12</v>
      </c>
      <c r="AE51">
        <f t="shared" si="1"/>
        <v>0</v>
      </c>
      <c r="AF51">
        <f t="shared" si="2"/>
        <v>15</v>
      </c>
      <c r="AG51">
        <f t="shared" si="3"/>
        <v>0</v>
      </c>
      <c r="AH51">
        <f t="shared" si="4"/>
        <v>4</v>
      </c>
      <c r="AI51">
        <f t="shared" si="22"/>
        <v>19</v>
      </c>
      <c r="AJ51" t="str">
        <f t="shared" si="23"/>
        <v/>
      </c>
    </row>
    <row r="52" spans="1:36" x14ac:dyDescent="0.25">
      <c r="A52" s="1" t="s">
        <v>88</v>
      </c>
      <c r="B52" s="1" t="s">
        <v>414</v>
      </c>
      <c r="C52" s="1" t="str">
        <f t="shared" si="5"/>
        <v>Ian Hall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 t="s">
        <v>9</v>
      </c>
      <c r="S52" s="7" t="s">
        <v>9</v>
      </c>
      <c r="T52" s="7">
        <v>18</v>
      </c>
      <c r="U52" s="7">
        <v>19</v>
      </c>
      <c r="V52" s="7" t="s">
        <v>9</v>
      </c>
      <c r="W52" s="7" t="s">
        <v>9</v>
      </c>
      <c r="X52" s="7" t="s">
        <v>9</v>
      </c>
      <c r="Y52" s="7">
        <f t="shared" si="17"/>
        <v>37</v>
      </c>
      <c r="Z52" s="8">
        <f t="shared" si="18"/>
        <v>2</v>
      </c>
      <c r="AA52" s="8">
        <f t="shared" si="19"/>
        <v>2</v>
      </c>
      <c r="AB52" s="8">
        <f t="shared" si="20"/>
        <v>0</v>
      </c>
      <c r="AC52" s="8">
        <f t="shared" si="21"/>
        <v>0</v>
      </c>
      <c r="AE52">
        <f t="shared" si="1"/>
        <v>0</v>
      </c>
      <c r="AF52">
        <f t="shared" si="2"/>
        <v>1</v>
      </c>
      <c r="AG52">
        <f t="shared" si="3"/>
        <v>1</v>
      </c>
      <c r="AH52">
        <f t="shared" si="4"/>
        <v>0</v>
      </c>
      <c r="AI52">
        <f t="shared" si="22"/>
        <v>2</v>
      </c>
      <c r="AJ52" t="str">
        <f t="shared" si="23"/>
        <v/>
      </c>
    </row>
    <row r="53" spans="1:36" x14ac:dyDescent="0.25">
      <c r="A53" s="1" t="s">
        <v>135</v>
      </c>
      <c r="B53" s="1" t="s">
        <v>153</v>
      </c>
      <c r="C53" s="1" t="str">
        <f t="shared" si="5"/>
        <v>Paul Young</v>
      </c>
      <c r="D53" s="7">
        <v>9</v>
      </c>
      <c r="E53" s="7">
        <v>-1</v>
      </c>
      <c r="F53" s="7">
        <v>4</v>
      </c>
      <c r="G53" s="7">
        <v>-2</v>
      </c>
      <c r="H53" s="7">
        <v>-1</v>
      </c>
      <c r="I53" s="7">
        <v>-2</v>
      </c>
      <c r="J53" s="7">
        <v>7</v>
      </c>
      <c r="K53" s="7">
        <v>-6</v>
      </c>
      <c r="L53" s="7">
        <v>4</v>
      </c>
      <c r="M53" s="7" t="s">
        <v>9</v>
      </c>
      <c r="N53" s="7">
        <v>-1</v>
      </c>
      <c r="O53" s="7">
        <v>11</v>
      </c>
      <c r="P53" s="7">
        <v>0</v>
      </c>
      <c r="Q53" s="7">
        <v>22</v>
      </c>
      <c r="R53" s="7">
        <v>-6</v>
      </c>
      <c r="S53" s="7">
        <v>-1</v>
      </c>
      <c r="T53" s="7">
        <v>34</v>
      </c>
      <c r="U53" s="7">
        <v>6</v>
      </c>
      <c r="V53" s="7">
        <v>4</v>
      </c>
      <c r="W53" s="7" t="s">
        <v>9</v>
      </c>
      <c r="X53" s="7">
        <v>-14</v>
      </c>
      <c r="Y53" s="7">
        <f t="shared" si="17"/>
        <v>67</v>
      </c>
      <c r="Z53" s="8">
        <f t="shared" si="18"/>
        <v>19</v>
      </c>
      <c r="AA53" s="8">
        <f t="shared" si="19"/>
        <v>9</v>
      </c>
      <c r="AB53" s="8">
        <f t="shared" si="20"/>
        <v>1</v>
      </c>
      <c r="AC53" s="8">
        <f t="shared" si="21"/>
        <v>9</v>
      </c>
      <c r="AE53">
        <f t="shared" si="1"/>
        <v>16</v>
      </c>
      <c r="AF53">
        <f t="shared" si="2"/>
        <v>3</v>
      </c>
      <c r="AG53">
        <f t="shared" si="3"/>
        <v>0</v>
      </c>
      <c r="AH53">
        <f t="shared" si="4"/>
        <v>0</v>
      </c>
      <c r="AI53">
        <f t="shared" si="22"/>
        <v>19</v>
      </c>
      <c r="AJ53" t="str">
        <f t="shared" si="23"/>
        <v/>
      </c>
    </row>
    <row r="54" spans="1:36" x14ac:dyDescent="0.25">
      <c r="A54" s="1" t="s">
        <v>219</v>
      </c>
      <c r="B54" s="1" t="s">
        <v>134</v>
      </c>
      <c r="C54" s="1" t="str">
        <f t="shared" si="5"/>
        <v>Patrick McGirr</v>
      </c>
      <c r="D54" s="7">
        <v>-9</v>
      </c>
      <c r="E54" s="7" t="s">
        <v>9</v>
      </c>
      <c r="F54" s="7" t="s">
        <v>9</v>
      </c>
      <c r="G54" s="7" t="s">
        <v>9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 t="s">
        <v>9</v>
      </c>
      <c r="W54" s="7" t="s">
        <v>9</v>
      </c>
      <c r="X54" s="7" t="s">
        <v>9</v>
      </c>
      <c r="Y54" s="7">
        <f t="shared" si="17"/>
        <v>-9</v>
      </c>
      <c r="Z54" s="8">
        <f t="shared" si="18"/>
        <v>1</v>
      </c>
      <c r="AA54" s="8">
        <f t="shared" si="19"/>
        <v>0</v>
      </c>
      <c r="AB54" s="8">
        <f t="shared" si="20"/>
        <v>0</v>
      </c>
      <c r="AC54" s="8">
        <f t="shared" si="21"/>
        <v>1</v>
      </c>
      <c r="AE54">
        <f t="shared" si="1"/>
        <v>0</v>
      </c>
      <c r="AF54">
        <f t="shared" si="2"/>
        <v>1</v>
      </c>
      <c r="AG54">
        <f t="shared" si="3"/>
        <v>0</v>
      </c>
      <c r="AH54">
        <f t="shared" si="4"/>
        <v>0</v>
      </c>
      <c r="AI54">
        <f t="shared" si="22"/>
        <v>1</v>
      </c>
      <c r="AJ54" t="str">
        <f t="shared" si="23"/>
        <v/>
      </c>
    </row>
    <row r="55" spans="1:3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>
        <f t="shared" si="17"/>
        <v>0</v>
      </c>
      <c r="Z55" s="8">
        <f t="shared" si="18"/>
        <v>0</v>
      </c>
      <c r="AA55" s="8">
        <f t="shared" si="19"/>
        <v>0</v>
      </c>
      <c r="AB55" s="8">
        <f t="shared" si="20"/>
        <v>0</v>
      </c>
      <c r="AC55" s="8">
        <f t="shared" si="21"/>
        <v>0</v>
      </c>
      <c r="AE55">
        <f t="shared" si="1"/>
        <v>0</v>
      </c>
      <c r="AF55">
        <f t="shared" si="2"/>
        <v>0</v>
      </c>
      <c r="AG55">
        <f t="shared" si="3"/>
        <v>0</v>
      </c>
      <c r="AH55">
        <f t="shared" si="4"/>
        <v>0</v>
      </c>
      <c r="AI55">
        <f t="shared" si="22"/>
        <v>0</v>
      </c>
      <c r="AJ55" t="str">
        <f t="shared" si="23"/>
        <v/>
      </c>
    </row>
    <row r="56" spans="1:3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>
        <f t="shared" si="17"/>
        <v>0</v>
      </c>
      <c r="Z56" s="8">
        <f t="shared" si="18"/>
        <v>0</v>
      </c>
      <c r="AA56" s="8">
        <f t="shared" si="19"/>
        <v>0</v>
      </c>
      <c r="AB56" s="8">
        <f t="shared" si="20"/>
        <v>0</v>
      </c>
      <c r="AC56" s="8">
        <f t="shared" si="21"/>
        <v>0</v>
      </c>
      <c r="AE56">
        <f t="shared" si="1"/>
        <v>0</v>
      </c>
      <c r="AF56">
        <f t="shared" si="2"/>
        <v>0</v>
      </c>
      <c r="AG56">
        <f t="shared" si="3"/>
        <v>0</v>
      </c>
      <c r="AH56">
        <f t="shared" si="4"/>
        <v>0</v>
      </c>
      <c r="AI56">
        <f t="shared" si="22"/>
        <v>0</v>
      </c>
      <c r="AJ56" t="str">
        <f t="shared" si="23"/>
        <v/>
      </c>
    </row>
    <row r="57" spans="1:3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>
        <f t="shared" si="17"/>
        <v>0</v>
      </c>
      <c r="Z57" s="8">
        <f t="shared" si="18"/>
        <v>0</v>
      </c>
      <c r="AA57" s="8">
        <f t="shared" si="19"/>
        <v>0</v>
      </c>
      <c r="AB57" s="8">
        <f t="shared" si="20"/>
        <v>0</v>
      </c>
      <c r="AC57" s="8">
        <f t="shared" si="21"/>
        <v>0</v>
      </c>
      <c r="AE57">
        <f t="shared" si="1"/>
        <v>0</v>
      </c>
      <c r="AF57">
        <f t="shared" si="2"/>
        <v>0</v>
      </c>
      <c r="AG57">
        <f t="shared" si="3"/>
        <v>0</v>
      </c>
      <c r="AH57">
        <f t="shared" si="4"/>
        <v>0</v>
      </c>
      <c r="AI57">
        <f t="shared" si="22"/>
        <v>0</v>
      </c>
      <c r="AJ57" t="str">
        <f t="shared" si="23"/>
        <v/>
      </c>
    </row>
    <row r="58" spans="1:3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>
        <f t="shared" si="17"/>
        <v>0</v>
      </c>
      <c r="Z58" s="8">
        <f t="shared" si="18"/>
        <v>0</v>
      </c>
      <c r="AA58" s="8">
        <f t="shared" si="19"/>
        <v>0</v>
      </c>
      <c r="AB58" s="8">
        <f t="shared" si="20"/>
        <v>0</v>
      </c>
      <c r="AC58" s="8">
        <f t="shared" si="21"/>
        <v>0</v>
      </c>
      <c r="AE58">
        <f t="shared" si="1"/>
        <v>0</v>
      </c>
      <c r="AF58">
        <f t="shared" si="2"/>
        <v>0</v>
      </c>
      <c r="AG58">
        <f t="shared" si="3"/>
        <v>0</v>
      </c>
      <c r="AH58">
        <f t="shared" si="4"/>
        <v>0</v>
      </c>
      <c r="AI58">
        <f t="shared" si="22"/>
        <v>0</v>
      </c>
      <c r="AJ58" t="str">
        <f t="shared" si="23"/>
        <v/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>
        <f t="shared" si="17"/>
        <v>0</v>
      </c>
      <c r="Z59" s="8">
        <f t="shared" si="18"/>
        <v>0</v>
      </c>
      <c r="AA59" s="8">
        <f t="shared" si="19"/>
        <v>0</v>
      </c>
      <c r="AB59" s="8">
        <f t="shared" si="20"/>
        <v>0</v>
      </c>
      <c r="AC59" s="8">
        <f t="shared" si="21"/>
        <v>0</v>
      </c>
      <c r="AE59">
        <f t="shared" si="1"/>
        <v>0</v>
      </c>
      <c r="AF59">
        <f t="shared" si="2"/>
        <v>0</v>
      </c>
      <c r="AG59">
        <f t="shared" si="3"/>
        <v>0</v>
      </c>
      <c r="AH59">
        <f t="shared" si="4"/>
        <v>0</v>
      </c>
      <c r="AI59">
        <f t="shared" si="22"/>
        <v>0</v>
      </c>
      <c r="AJ59" t="str">
        <f t="shared" si="23"/>
        <v/>
      </c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>
        <f t="shared" si="17"/>
        <v>0</v>
      </c>
      <c r="Z60" s="8">
        <f t="shared" si="18"/>
        <v>0</v>
      </c>
      <c r="AA60" s="8">
        <f t="shared" si="19"/>
        <v>0</v>
      </c>
      <c r="AB60" s="8">
        <f t="shared" si="20"/>
        <v>0</v>
      </c>
      <c r="AC60" s="8">
        <f t="shared" si="21"/>
        <v>0</v>
      </c>
      <c r="AE60">
        <f t="shared" si="1"/>
        <v>0</v>
      </c>
      <c r="AF60">
        <f t="shared" si="2"/>
        <v>0</v>
      </c>
      <c r="AG60">
        <f t="shared" si="3"/>
        <v>0</v>
      </c>
      <c r="AH60">
        <f t="shared" si="4"/>
        <v>0</v>
      </c>
      <c r="AI60">
        <f t="shared" si="22"/>
        <v>0</v>
      </c>
      <c r="AJ60" t="str">
        <f t="shared" si="23"/>
        <v/>
      </c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191</v>
      </c>
      <c r="B74">
        <v>9</v>
      </c>
      <c r="C74">
        <v>1</v>
      </c>
      <c r="D74" t="s">
        <v>129</v>
      </c>
      <c r="E74">
        <v>-1</v>
      </c>
      <c r="F74">
        <v>1</v>
      </c>
      <c r="G74" t="s">
        <v>359</v>
      </c>
      <c r="H74">
        <v>2</v>
      </c>
      <c r="I74">
        <v>1</v>
      </c>
      <c r="J74" t="s">
        <v>359</v>
      </c>
      <c r="K74">
        <v>8</v>
      </c>
      <c r="L74">
        <v>1</v>
      </c>
      <c r="M74" t="s">
        <v>359</v>
      </c>
      <c r="N74">
        <v>-17</v>
      </c>
      <c r="O74">
        <v>1</v>
      </c>
      <c r="P74" t="s">
        <v>359</v>
      </c>
      <c r="Q74">
        <v>7</v>
      </c>
      <c r="R74">
        <v>1</v>
      </c>
      <c r="S74" t="s">
        <v>73</v>
      </c>
      <c r="T74">
        <v>10</v>
      </c>
      <c r="U74">
        <v>1</v>
      </c>
      <c r="V74" t="s">
        <v>361</v>
      </c>
      <c r="W74">
        <v>12</v>
      </c>
      <c r="X74">
        <v>1</v>
      </c>
      <c r="Y74" t="s">
        <v>361</v>
      </c>
      <c r="Z74">
        <v>10</v>
      </c>
      <c r="AA74">
        <v>1</v>
      </c>
      <c r="AB74" t="s">
        <v>53</v>
      </c>
      <c r="AC74" s="4">
        <v>-9</v>
      </c>
      <c r="AD74">
        <v>1</v>
      </c>
      <c r="AE74" t="s">
        <v>361</v>
      </c>
      <c r="AF74">
        <v>1</v>
      </c>
      <c r="AG74">
        <v>1</v>
      </c>
      <c r="AH74" t="s">
        <v>191</v>
      </c>
      <c r="AI74">
        <v>11</v>
      </c>
      <c r="AJ74">
        <v>1</v>
      </c>
      <c r="AK74" t="s">
        <v>191</v>
      </c>
      <c r="AL74">
        <v>0</v>
      </c>
      <c r="AM74">
        <v>1</v>
      </c>
      <c r="AN74" t="s">
        <v>191</v>
      </c>
      <c r="AO74">
        <v>22</v>
      </c>
      <c r="AP74">
        <v>1</v>
      </c>
      <c r="AQ74" t="s">
        <v>191</v>
      </c>
      <c r="AR74">
        <v>-6</v>
      </c>
      <c r="AS74">
        <v>1</v>
      </c>
      <c r="AT74" t="s">
        <v>191</v>
      </c>
      <c r="AU74">
        <v>-1</v>
      </c>
      <c r="AV74">
        <v>1</v>
      </c>
      <c r="AW74" t="s">
        <v>191</v>
      </c>
      <c r="AX74">
        <v>34</v>
      </c>
      <c r="AY74">
        <v>1</v>
      </c>
      <c r="AZ74" t="s">
        <v>191</v>
      </c>
      <c r="BA74">
        <v>6</v>
      </c>
      <c r="BB74">
        <v>1</v>
      </c>
      <c r="BC74" t="s">
        <v>191</v>
      </c>
      <c r="BD74">
        <v>4</v>
      </c>
      <c r="BE74">
        <v>1</v>
      </c>
      <c r="BF74" t="s">
        <v>191</v>
      </c>
      <c r="BG74">
        <v>-14</v>
      </c>
      <c r="BH74">
        <v>1</v>
      </c>
      <c r="BK74">
        <v>1</v>
      </c>
    </row>
    <row r="75" spans="1:63" x14ac:dyDescent="0.25">
      <c r="A75" t="s">
        <v>363</v>
      </c>
      <c r="B75">
        <v>9</v>
      </c>
      <c r="C75">
        <v>2</v>
      </c>
      <c r="D75" t="s">
        <v>191</v>
      </c>
      <c r="E75">
        <v>-1</v>
      </c>
      <c r="F75">
        <v>2</v>
      </c>
      <c r="G75" t="s">
        <v>389</v>
      </c>
      <c r="H75">
        <v>2</v>
      </c>
      <c r="I75">
        <v>2</v>
      </c>
      <c r="J75" t="s">
        <v>382</v>
      </c>
      <c r="K75">
        <v>8</v>
      </c>
      <c r="L75">
        <v>2</v>
      </c>
      <c r="M75" t="s">
        <v>382</v>
      </c>
      <c r="N75">
        <v>-17</v>
      </c>
      <c r="O75">
        <v>2</v>
      </c>
      <c r="P75" t="s">
        <v>24</v>
      </c>
      <c r="Q75">
        <v>7</v>
      </c>
      <c r="R75">
        <v>2</v>
      </c>
      <c r="S75" t="s">
        <v>15</v>
      </c>
      <c r="T75">
        <v>10</v>
      </c>
      <c r="U75">
        <v>2</v>
      </c>
      <c r="V75" t="s">
        <v>63</v>
      </c>
      <c r="W75">
        <v>12</v>
      </c>
      <c r="X75">
        <v>2</v>
      </c>
      <c r="Y75" t="s">
        <v>15</v>
      </c>
      <c r="Z75">
        <v>10</v>
      </c>
      <c r="AA75">
        <v>2</v>
      </c>
      <c r="AB75" t="s">
        <v>63</v>
      </c>
      <c r="AC75" s="4">
        <v>-9</v>
      </c>
      <c r="AD75">
        <v>2</v>
      </c>
      <c r="AE75" t="s">
        <v>63</v>
      </c>
      <c r="AF75">
        <v>1</v>
      </c>
      <c r="AG75">
        <v>2</v>
      </c>
      <c r="AH75" t="s">
        <v>363</v>
      </c>
      <c r="AI75">
        <v>11</v>
      </c>
      <c r="AJ75">
        <v>2</v>
      </c>
      <c r="AK75" t="s">
        <v>363</v>
      </c>
      <c r="AL75">
        <v>0</v>
      </c>
      <c r="AM75">
        <v>2</v>
      </c>
      <c r="AN75" t="s">
        <v>363</v>
      </c>
      <c r="AO75">
        <v>22</v>
      </c>
      <c r="AP75">
        <v>2</v>
      </c>
      <c r="AQ75" t="s">
        <v>363</v>
      </c>
      <c r="AR75">
        <v>-6</v>
      </c>
      <c r="AS75">
        <v>2</v>
      </c>
      <c r="AT75" t="s">
        <v>363</v>
      </c>
      <c r="AU75">
        <v>-1</v>
      </c>
      <c r="AV75">
        <v>2</v>
      </c>
      <c r="AW75" t="s">
        <v>363</v>
      </c>
      <c r="AX75">
        <v>34</v>
      </c>
      <c r="AY75">
        <v>2</v>
      </c>
      <c r="AZ75" t="s">
        <v>363</v>
      </c>
      <c r="BA75">
        <v>6</v>
      </c>
      <c r="BB75">
        <v>2</v>
      </c>
      <c r="BC75" t="s">
        <v>363</v>
      </c>
      <c r="BD75">
        <v>4</v>
      </c>
      <c r="BE75">
        <v>2</v>
      </c>
      <c r="BF75" t="s">
        <v>363</v>
      </c>
      <c r="BG75">
        <v>-14</v>
      </c>
      <c r="BH75">
        <v>2</v>
      </c>
      <c r="BK75">
        <v>2</v>
      </c>
    </row>
    <row r="76" spans="1:63" x14ac:dyDescent="0.25">
      <c r="A76" t="s">
        <v>389</v>
      </c>
      <c r="B76">
        <v>9</v>
      </c>
      <c r="C76">
        <v>3</v>
      </c>
      <c r="D76" t="s">
        <v>63</v>
      </c>
      <c r="E76">
        <v>-1</v>
      </c>
      <c r="F76">
        <v>3</v>
      </c>
      <c r="G76" t="s">
        <v>33</v>
      </c>
      <c r="H76">
        <v>2</v>
      </c>
      <c r="I76">
        <v>3</v>
      </c>
      <c r="J76" t="s">
        <v>389</v>
      </c>
      <c r="K76">
        <v>8</v>
      </c>
      <c r="L76">
        <v>3</v>
      </c>
      <c r="M76" t="s">
        <v>18</v>
      </c>
      <c r="N76">
        <v>-17</v>
      </c>
      <c r="O76">
        <v>3</v>
      </c>
      <c r="P76" t="s">
        <v>389</v>
      </c>
      <c r="Q76">
        <v>7</v>
      </c>
      <c r="R76">
        <v>3</v>
      </c>
      <c r="S76" t="s">
        <v>389</v>
      </c>
      <c r="T76">
        <v>10</v>
      </c>
      <c r="U76">
        <v>3</v>
      </c>
      <c r="V76" t="s">
        <v>389</v>
      </c>
      <c r="W76">
        <v>12</v>
      </c>
      <c r="X76">
        <v>3</v>
      </c>
      <c r="Y76" t="s">
        <v>63</v>
      </c>
      <c r="Z76">
        <v>10</v>
      </c>
      <c r="AA76">
        <v>3</v>
      </c>
      <c r="AB76" t="s">
        <v>120</v>
      </c>
      <c r="AC76" s="4">
        <v>-9</v>
      </c>
      <c r="AD76">
        <v>3</v>
      </c>
      <c r="AE76" t="s">
        <v>194</v>
      </c>
      <c r="AF76">
        <v>1</v>
      </c>
      <c r="AG76">
        <v>3</v>
      </c>
      <c r="AH76" t="s">
        <v>194</v>
      </c>
      <c r="AI76">
        <v>11</v>
      </c>
      <c r="AJ76">
        <v>3</v>
      </c>
      <c r="AK76" t="s">
        <v>194</v>
      </c>
      <c r="AL76">
        <v>0</v>
      </c>
      <c r="AM76">
        <v>3</v>
      </c>
      <c r="AN76" t="s">
        <v>194</v>
      </c>
      <c r="AO76">
        <v>22</v>
      </c>
      <c r="AP76">
        <v>3</v>
      </c>
      <c r="AQ76" t="s">
        <v>194</v>
      </c>
      <c r="AR76">
        <v>-6</v>
      </c>
      <c r="AS76">
        <v>3</v>
      </c>
      <c r="AT76" t="s">
        <v>194</v>
      </c>
      <c r="AU76">
        <v>-1</v>
      </c>
      <c r="AV76">
        <v>3</v>
      </c>
      <c r="AW76" t="s">
        <v>194</v>
      </c>
      <c r="AX76">
        <v>34</v>
      </c>
      <c r="AY76">
        <v>3</v>
      </c>
      <c r="AZ76" t="s">
        <v>194</v>
      </c>
      <c r="BA76">
        <v>6</v>
      </c>
      <c r="BB76">
        <v>3</v>
      </c>
      <c r="BC76" t="s">
        <v>194</v>
      </c>
      <c r="BD76">
        <v>4</v>
      </c>
      <c r="BE76">
        <v>3</v>
      </c>
      <c r="BF76" t="s">
        <v>194</v>
      </c>
      <c r="BG76">
        <v>-14</v>
      </c>
      <c r="BH76">
        <v>3</v>
      </c>
      <c r="BK76">
        <v>3</v>
      </c>
    </row>
    <row r="77" spans="1:63" x14ac:dyDescent="0.25">
      <c r="A77" t="s">
        <v>69</v>
      </c>
      <c r="B77">
        <v>9</v>
      </c>
      <c r="C77">
        <v>4</v>
      </c>
      <c r="D77" t="s">
        <v>37</v>
      </c>
      <c r="E77">
        <v>-1</v>
      </c>
      <c r="F77">
        <v>4</v>
      </c>
      <c r="G77" t="s">
        <v>69</v>
      </c>
      <c r="H77">
        <v>2</v>
      </c>
      <c r="I77">
        <v>4</v>
      </c>
      <c r="J77" t="s">
        <v>69</v>
      </c>
      <c r="K77">
        <v>8</v>
      </c>
      <c r="L77">
        <v>4</v>
      </c>
      <c r="M77" t="s">
        <v>63</v>
      </c>
      <c r="N77">
        <v>-17</v>
      </c>
      <c r="O77">
        <v>4</v>
      </c>
      <c r="P77" t="s">
        <v>33</v>
      </c>
      <c r="Q77">
        <v>7</v>
      </c>
      <c r="R77">
        <v>4</v>
      </c>
      <c r="S77" t="s">
        <v>33</v>
      </c>
      <c r="T77">
        <v>10</v>
      </c>
      <c r="U77">
        <v>4</v>
      </c>
      <c r="V77" t="s">
        <v>33</v>
      </c>
      <c r="W77">
        <v>12</v>
      </c>
      <c r="X77">
        <v>4</v>
      </c>
      <c r="Y77" t="s">
        <v>294</v>
      </c>
      <c r="Z77">
        <v>10</v>
      </c>
      <c r="AA77">
        <v>4</v>
      </c>
      <c r="AB77" t="s">
        <v>33</v>
      </c>
      <c r="AC77" s="4">
        <v>-9</v>
      </c>
      <c r="AD77">
        <v>4</v>
      </c>
      <c r="AE77" t="s">
        <v>65</v>
      </c>
      <c r="AF77">
        <v>1</v>
      </c>
      <c r="AG77">
        <v>4</v>
      </c>
      <c r="AH77" t="s">
        <v>69</v>
      </c>
      <c r="AI77">
        <v>11</v>
      </c>
      <c r="AJ77">
        <v>4</v>
      </c>
      <c r="AK77" t="s">
        <v>114</v>
      </c>
      <c r="AL77">
        <v>0</v>
      </c>
      <c r="AM77">
        <v>4</v>
      </c>
      <c r="AN77" t="s">
        <v>113</v>
      </c>
      <c r="AO77">
        <v>22</v>
      </c>
      <c r="AP77">
        <v>4</v>
      </c>
      <c r="AQ77" t="s">
        <v>69</v>
      </c>
      <c r="AR77">
        <v>-6</v>
      </c>
      <c r="AS77">
        <v>4</v>
      </c>
      <c r="AT77" t="s">
        <v>69</v>
      </c>
      <c r="AU77">
        <v>-1</v>
      </c>
      <c r="AV77">
        <v>4</v>
      </c>
      <c r="AW77" t="s">
        <v>69</v>
      </c>
      <c r="AX77">
        <v>34</v>
      </c>
      <c r="AY77">
        <v>4</v>
      </c>
      <c r="AZ77" t="s">
        <v>69</v>
      </c>
      <c r="BA77">
        <v>6</v>
      </c>
      <c r="BB77">
        <v>4</v>
      </c>
      <c r="BC77" t="s">
        <v>69</v>
      </c>
      <c r="BD77">
        <v>4</v>
      </c>
      <c r="BE77">
        <v>4</v>
      </c>
      <c r="BF77" t="s">
        <v>69</v>
      </c>
      <c r="BG77">
        <v>-14</v>
      </c>
      <c r="BH77">
        <v>4</v>
      </c>
      <c r="BK77">
        <v>4</v>
      </c>
    </row>
    <row r="78" spans="1:63" x14ac:dyDescent="0.25">
      <c r="A78" t="s">
        <v>53</v>
      </c>
      <c r="B78">
        <v>4</v>
      </c>
      <c r="C78">
        <v>1</v>
      </c>
      <c r="D78" t="s">
        <v>53</v>
      </c>
      <c r="E78">
        <v>-4</v>
      </c>
      <c r="F78">
        <v>1</v>
      </c>
      <c r="G78" t="s">
        <v>24</v>
      </c>
      <c r="H78">
        <v>-12</v>
      </c>
      <c r="I78">
        <v>1</v>
      </c>
      <c r="J78" t="s">
        <v>24</v>
      </c>
      <c r="K78">
        <v>-4</v>
      </c>
      <c r="L78">
        <v>1</v>
      </c>
      <c r="M78" t="s">
        <v>363</v>
      </c>
      <c r="N78">
        <v>1</v>
      </c>
      <c r="O78">
        <v>1</v>
      </c>
      <c r="P78" t="s">
        <v>363</v>
      </c>
      <c r="Q78">
        <v>20</v>
      </c>
      <c r="R78">
        <v>1</v>
      </c>
      <c r="S78" t="s">
        <v>363</v>
      </c>
      <c r="T78">
        <v>0</v>
      </c>
      <c r="U78">
        <v>1</v>
      </c>
      <c r="V78" t="s">
        <v>363</v>
      </c>
      <c r="W78">
        <v>3</v>
      </c>
      <c r="X78">
        <v>1</v>
      </c>
      <c r="Y78" t="s">
        <v>363</v>
      </c>
      <c r="Z78">
        <v>14</v>
      </c>
      <c r="AA78">
        <v>1</v>
      </c>
      <c r="AB78" t="s">
        <v>363</v>
      </c>
      <c r="AC78" s="4">
        <v>0</v>
      </c>
      <c r="AD78">
        <v>1</v>
      </c>
      <c r="AE78" t="s">
        <v>363</v>
      </c>
      <c r="AF78">
        <v>-7</v>
      </c>
      <c r="AG78">
        <v>1</v>
      </c>
      <c r="AH78" t="s">
        <v>97</v>
      </c>
      <c r="AI78">
        <v>1</v>
      </c>
      <c r="AJ78">
        <v>1</v>
      </c>
      <c r="AK78" t="s">
        <v>97</v>
      </c>
      <c r="AL78">
        <v>15</v>
      </c>
      <c r="AM78">
        <v>1</v>
      </c>
      <c r="AN78" t="s">
        <v>97</v>
      </c>
      <c r="AO78">
        <v>-13</v>
      </c>
      <c r="AP78">
        <v>1</v>
      </c>
      <c r="AQ78" t="s">
        <v>97</v>
      </c>
      <c r="AR78">
        <v>-11</v>
      </c>
      <c r="AS78">
        <v>1</v>
      </c>
      <c r="AT78" t="s">
        <v>97</v>
      </c>
      <c r="AU78">
        <v>8</v>
      </c>
      <c r="AV78">
        <v>1</v>
      </c>
      <c r="AW78" t="s">
        <v>97</v>
      </c>
      <c r="AX78">
        <v>-3</v>
      </c>
      <c r="AY78">
        <v>1</v>
      </c>
      <c r="AZ78" t="s">
        <v>97</v>
      </c>
      <c r="BA78">
        <v>-4</v>
      </c>
      <c r="BB78">
        <v>1</v>
      </c>
      <c r="BC78" t="s">
        <v>97</v>
      </c>
      <c r="BD78">
        <v>-11</v>
      </c>
      <c r="BE78">
        <v>1</v>
      </c>
      <c r="BF78" t="s">
        <v>97</v>
      </c>
      <c r="BG78">
        <v>2</v>
      </c>
      <c r="BH78">
        <v>1</v>
      </c>
      <c r="BK78">
        <v>1</v>
      </c>
    </row>
    <row r="79" spans="1:63" x14ac:dyDescent="0.25">
      <c r="A79" t="s">
        <v>97</v>
      </c>
      <c r="B79">
        <v>4</v>
      </c>
      <c r="C79">
        <v>2</v>
      </c>
      <c r="D79" t="s">
        <v>97</v>
      </c>
      <c r="E79">
        <v>-4</v>
      </c>
      <c r="F79">
        <v>2</v>
      </c>
      <c r="G79" t="s">
        <v>97</v>
      </c>
      <c r="H79">
        <v>-12</v>
      </c>
      <c r="I79">
        <v>2</v>
      </c>
      <c r="J79" t="s">
        <v>97</v>
      </c>
      <c r="K79">
        <v>-4</v>
      </c>
      <c r="L79">
        <v>2</v>
      </c>
      <c r="M79" t="s">
        <v>97</v>
      </c>
      <c r="N79">
        <v>1</v>
      </c>
      <c r="O79">
        <v>2</v>
      </c>
      <c r="P79" t="s">
        <v>97</v>
      </c>
      <c r="Q79">
        <v>20</v>
      </c>
      <c r="R79">
        <v>2</v>
      </c>
      <c r="S79" t="s">
        <v>97</v>
      </c>
      <c r="T79">
        <v>0</v>
      </c>
      <c r="U79">
        <v>2</v>
      </c>
      <c r="V79" t="s">
        <v>97</v>
      </c>
      <c r="W79">
        <v>3</v>
      </c>
      <c r="X79">
        <v>2</v>
      </c>
      <c r="Y79" t="s">
        <v>97</v>
      </c>
      <c r="Z79">
        <v>14</v>
      </c>
      <c r="AA79">
        <v>2</v>
      </c>
      <c r="AB79" t="s">
        <v>97</v>
      </c>
      <c r="AC79" s="4">
        <v>0</v>
      </c>
      <c r="AD79">
        <v>2</v>
      </c>
      <c r="AE79" t="s">
        <v>97</v>
      </c>
      <c r="AF79">
        <v>-7</v>
      </c>
      <c r="AG79">
        <v>2</v>
      </c>
      <c r="AH79" t="s">
        <v>85</v>
      </c>
      <c r="AI79">
        <v>1</v>
      </c>
      <c r="AJ79">
        <v>2</v>
      </c>
      <c r="AK79" t="s">
        <v>85</v>
      </c>
      <c r="AL79">
        <v>15</v>
      </c>
      <c r="AM79">
        <v>2</v>
      </c>
      <c r="AN79" t="s">
        <v>85</v>
      </c>
      <c r="AO79">
        <v>-13</v>
      </c>
      <c r="AP79">
        <v>2</v>
      </c>
      <c r="AQ79" t="s">
        <v>85</v>
      </c>
      <c r="AR79">
        <v>-11</v>
      </c>
      <c r="AS79">
        <v>2</v>
      </c>
      <c r="AT79" t="s">
        <v>85</v>
      </c>
      <c r="AU79">
        <v>8</v>
      </c>
      <c r="AV79">
        <v>2</v>
      </c>
      <c r="AW79" t="s">
        <v>85</v>
      </c>
      <c r="AX79">
        <v>-3</v>
      </c>
      <c r="AY79">
        <v>2</v>
      </c>
      <c r="AZ79" t="s">
        <v>85</v>
      </c>
      <c r="BA79">
        <v>-4</v>
      </c>
      <c r="BB79">
        <v>2</v>
      </c>
      <c r="BC79" t="s">
        <v>315</v>
      </c>
      <c r="BD79">
        <v>-11</v>
      </c>
      <c r="BE79">
        <v>2</v>
      </c>
      <c r="BF79" t="s">
        <v>85</v>
      </c>
      <c r="BG79">
        <v>2</v>
      </c>
      <c r="BH79">
        <v>2</v>
      </c>
      <c r="BK79">
        <v>2</v>
      </c>
    </row>
    <row r="80" spans="1:63" x14ac:dyDescent="0.25">
      <c r="A80" t="s">
        <v>85</v>
      </c>
      <c r="B80">
        <v>4</v>
      </c>
      <c r="C80">
        <v>3</v>
      </c>
      <c r="D80" t="s">
        <v>85</v>
      </c>
      <c r="E80">
        <v>-4</v>
      </c>
      <c r="F80">
        <v>3</v>
      </c>
      <c r="G80" t="s">
        <v>85</v>
      </c>
      <c r="H80">
        <v>-12</v>
      </c>
      <c r="I80">
        <v>3</v>
      </c>
      <c r="J80" t="s">
        <v>85</v>
      </c>
      <c r="K80">
        <v>-4</v>
      </c>
      <c r="L80">
        <v>3</v>
      </c>
      <c r="M80" t="s">
        <v>85</v>
      </c>
      <c r="N80">
        <v>1</v>
      </c>
      <c r="O80">
        <v>3</v>
      </c>
      <c r="P80" t="s">
        <v>85</v>
      </c>
      <c r="Q80">
        <v>20</v>
      </c>
      <c r="R80">
        <v>3</v>
      </c>
      <c r="S80" t="s">
        <v>85</v>
      </c>
      <c r="T80">
        <v>0</v>
      </c>
      <c r="U80">
        <v>3</v>
      </c>
      <c r="V80" t="s">
        <v>85</v>
      </c>
      <c r="W80">
        <v>3</v>
      </c>
      <c r="X80">
        <v>3</v>
      </c>
      <c r="Y80" t="s">
        <v>85</v>
      </c>
      <c r="Z80">
        <v>14</v>
      </c>
      <c r="AA80">
        <v>3</v>
      </c>
      <c r="AB80" t="s">
        <v>85</v>
      </c>
      <c r="AC80" s="4">
        <v>0</v>
      </c>
      <c r="AD80">
        <v>3</v>
      </c>
      <c r="AE80" t="s">
        <v>85</v>
      </c>
      <c r="AF80">
        <v>-7</v>
      </c>
      <c r="AG80">
        <v>3</v>
      </c>
      <c r="AH80" t="s">
        <v>65</v>
      </c>
      <c r="AI80">
        <v>1</v>
      </c>
      <c r="AJ80">
        <v>3</v>
      </c>
      <c r="AK80" t="s">
        <v>65</v>
      </c>
      <c r="AL80">
        <v>15</v>
      </c>
      <c r="AM80">
        <v>3</v>
      </c>
      <c r="AN80" t="s">
        <v>65</v>
      </c>
      <c r="AO80">
        <v>-13</v>
      </c>
      <c r="AP80">
        <v>3</v>
      </c>
      <c r="AQ80" t="s">
        <v>120</v>
      </c>
      <c r="AR80">
        <v>-11</v>
      </c>
      <c r="AS80">
        <v>3</v>
      </c>
      <c r="AT80" t="s">
        <v>120</v>
      </c>
      <c r="AU80">
        <v>8</v>
      </c>
      <c r="AV80">
        <v>3</v>
      </c>
      <c r="AW80" t="s">
        <v>120</v>
      </c>
      <c r="AX80">
        <v>-3</v>
      </c>
      <c r="AY80">
        <v>3</v>
      </c>
      <c r="AZ80" t="s">
        <v>294</v>
      </c>
      <c r="BA80">
        <v>-4</v>
      </c>
      <c r="BB80">
        <v>3</v>
      </c>
      <c r="BC80" t="s">
        <v>85</v>
      </c>
      <c r="BD80">
        <v>-11</v>
      </c>
      <c r="BE80">
        <v>3</v>
      </c>
      <c r="BF80" t="s">
        <v>65</v>
      </c>
      <c r="BG80">
        <v>2</v>
      </c>
      <c r="BH80">
        <v>3</v>
      </c>
      <c r="BK80">
        <v>3</v>
      </c>
    </row>
    <row r="81" spans="1:63" x14ac:dyDescent="0.25">
      <c r="A81" t="s">
        <v>12</v>
      </c>
      <c r="B81">
        <v>4</v>
      </c>
      <c r="C81">
        <v>4</v>
      </c>
      <c r="D81" t="s">
        <v>12</v>
      </c>
      <c r="E81">
        <v>-4</v>
      </c>
      <c r="F81">
        <v>4</v>
      </c>
      <c r="G81" t="s">
        <v>12</v>
      </c>
      <c r="H81">
        <v>-12</v>
      </c>
      <c r="I81">
        <v>4</v>
      </c>
      <c r="J81" t="s">
        <v>12</v>
      </c>
      <c r="K81">
        <v>-4</v>
      </c>
      <c r="L81">
        <v>4</v>
      </c>
      <c r="M81" t="s">
        <v>12</v>
      </c>
      <c r="N81">
        <v>1</v>
      </c>
      <c r="O81">
        <v>4</v>
      </c>
      <c r="P81" t="s">
        <v>12</v>
      </c>
      <c r="Q81">
        <v>20</v>
      </c>
      <c r="R81">
        <v>4</v>
      </c>
      <c r="S81" t="s">
        <v>12</v>
      </c>
      <c r="T81">
        <v>0</v>
      </c>
      <c r="U81">
        <v>4</v>
      </c>
      <c r="V81" t="s">
        <v>12</v>
      </c>
      <c r="W81">
        <v>3</v>
      </c>
      <c r="X81">
        <v>4</v>
      </c>
      <c r="Y81" t="s">
        <v>12</v>
      </c>
      <c r="Z81">
        <v>14</v>
      </c>
      <c r="AA81">
        <v>4</v>
      </c>
      <c r="AB81" t="s">
        <v>12</v>
      </c>
      <c r="AC81" s="4">
        <v>0</v>
      </c>
      <c r="AD81">
        <v>4</v>
      </c>
      <c r="AE81" t="s">
        <v>12</v>
      </c>
      <c r="AF81">
        <v>-7</v>
      </c>
      <c r="AG81">
        <v>4</v>
      </c>
      <c r="AH81" t="s">
        <v>12</v>
      </c>
      <c r="AI81">
        <v>1</v>
      </c>
      <c r="AJ81">
        <v>4</v>
      </c>
      <c r="AK81" t="s">
        <v>12</v>
      </c>
      <c r="AL81">
        <v>15</v>
      </c>
      <c r="AM81">
        <v>4</v>
      </c>
      <c r="AN81" t="s">
        <v>12</v>
      </c>
      <c r="AO81">
        <v>-13</v>
      </c>
      <c r="AP81">
        <v>4</v>
      </c>
      <c r="AQ81" t="s">
        <v>12</v>
      </c>
      <c r="AR81">
        <v>-11</v>
      </c>
      <c r="AS81">
        <v>4</v>
      </c>
      <c r="AT81" t="s">
        <v>12</v>
      </c>
      <c r="AU81">
        <v>8</v>
      </c>
      <c r="AV81">
        <v>4</v>
      </c>
      <c r="AW81" t="s">
        <v>12</v>
      </c>
      <c r="AX81">
        <v>-3</v>
      </c>
      <c r="AY81">
        <v>4</v>
      </c>
      <c r="AZ81" t="s">
        <v>12</v>
      </c>
      <c r="BA81">
        <v>-4</v>
      </c>
      <c r="BB81">
        <v>4</v>
      </c>
      <c r="BC81" t="s">
        <v>12</v>
      </c>
      <c r="BD81">
        <v>-11</v>
      </c>
      <c r="BE81">
        <v>4</v>
      </c>
      <c r="BF81" t="s">
        <v>12</v>
      </c>
      <c r="BG81">
        <v>2</v>
      </c>
      <c r="BH81">
        <v>4</v>
      </c>
      <c r="BK81">
        <v>4</v>
      </c>
    </row>
    <row r="82" spans="1:63" x14ac:dyDescent="0.25">
      <c r="A82" t="s">
        <v>359</v>
      </c>
      <c r="B82">
        <v>-9</v>
      </c>
      <c r="C82">
        <v>1</v>
      </c>
      <c r="D82" t="s">
        <v>359</v>
      </c>
      <c r="E82">
        <v>4</v>
      </c>
      <c r="F82">
        <v>1</v>
      </c>
      <c r="G82" t="s">
        <v>382</v>
      </c>
      <c r="H82">
        <v>-17</v>
      </c>
      <c r="I82">
        <v>1</v>
      </c>
      <c r="J82" t="s">
        <v>106</v>
      </c>
      <c r="K82">
        <v>-2</v>
      </c>
      <c r="L82">
        <v>1</v>
      </c>
      <c r="M82" t="s">
        <v>106</v>
      </c>
      <c r="N82">
        <v>4</v>
      </c>
      <c r="O82">
        <v>1</v>
      </c>
      <c r="P82" t="s">
        <v>106</v>
      </c>
      <c r="Q82">
        <v>-13</v>
      </c>
      <c r="R82">
        <v>1</v>
      </c>
      <c r="S82" t="s">
        <v>106</v>
      </c>
      <c r="T82">
        <v>-12</v>
      </c>
      <c r="U82">
        <v>1</v>
      </c>
      <c r="V82" t="s">
        <v>106</v>
      </c>
      <c r="W82">
        <v>9</v>
      </c>
      <c r="X82">
        <v>1</v>
      </c>
      <c r="Y82" t="s">
        <v>106</v>
      </c>
      <c r="Z82">
        <v>-4</v>
      </c>
      <c r="AA82">
        <v>1</v>
      </c>
      <c r="AB82" t="s">
        <v>382</v>
      </c>
      <c r="AC82" s="4">
        <v>9</v>
      </c>
      <c r="AD82">
        <v>1</v>
      </c>
      <c r="AE82" t="s">
        <v>106</v>
      </c>
      <c r="AF82">
        <v>15</v>
      </c>
      <c r="AG82">
        <v>1</v>
      </c>
      <c r="AH82" t="s">
        <v>63</v>
      </c>
      <c r="AI82">
        <v>-7</v>
      </c>
      <c r="AJ82">
        <v>1</v>
      </c>
      <c r="AK82" t="s">
        <v>63</v>
      </c>
      <c r="AL82">
        <v>-14</v>
      </c>
      <c r="AM82">
        <v>1</v>
      </c>
      <c r="AN82" t="s">
        <v>63</v>
      </c>
      <c r="AO82">
        <v>4</v>
      </c>
      <c r="AP82">
        <v>1</v>
      </c>
      <c r="AQ82" t="s">
        <v>382</v>
      </c>
      <c r="AR82">
        <v>-12</v>
      </c>
      <c r="AS82">
        <v>1</v>
      </c>
      <c r="AT82" t="s">
        <v>382</v>
      </c>
      <c r="AU82">
        <v>-9</v>
      </c>
      <c r="AV82">
        <v>1</v>
      </c>
      <c r="AW82" t="s">
        <v>382</v>
      </c>
      <c r="AX82">
        <v>8</v>
      </c>
      <c r="AY82">
        <v>1</v>
      </c>
      <c r="AZ82" t="s">
        <v>382</v>
      </c>
      <c r="BA82">
        <v>-7</v>
      </c>
      <c r="BB82">
        <v>1</v>
      </c>
      <c r="BC82" t="s">
        <v>106</v>
      </c>
      <c r="BD82">
        <v>6</v>
      </c>
      <c r="BE82">
        <v>1</v>
      </c>
      <c r="BF82" t="s">
        <v>106</v>
      </c>
      <c r="BG82">
        <v>-17</v>
      </c>
      <c r="BH82">
        <v>1</v>
      </c>
      <c r="BK82">
        <v>1</v>
      </c>
    </row>
    <row r="83" spans="1:63" x14ac:dyDescent="0.25">
      <c r="A83" t="s">
        <v>210</v>
      </c>
      <c r="B83">
        <v>-9</v>
      </c>
      <c r="C83">
        <v>2</v>
      </c>
      <c r="D83" t="s">
        <v>123</v>
      </c>
      <c r="E83">
        <v>4</v>
      </c>
      <c r="F83">
        <v>2</v>
      </c>
      <c r="G83" t="s">
        <v>363</v>
      </c>
      <c r="H83">
        <v>-17</v>
      </c>
      <c r="I83">
        <v>2</v>
      </c>
      <c r="J83" t="s">
        <v>191</v>
      </c>
      <c r="K83">
        <v>-2</v>
      </c>
      <c r="L83">
        <v>2</v>
      </c>
      <c r="M83" t="s">
        <v>315</v>
      </c>
      <c r="N83">
        <v>4</v>
      </c>
      <c r="O83">
        <v>2</v>
      </c>
      <c r="P83" t="s">
        <v>315</v>
      </c>
      <c r="Q83">
        <v>-13</v>
      </c>
      <c r="R83">
        <v>2</v>
      </c>
      <c r="S83" t="s">
        <v>315</v>
      </c>
      <c r="T83">
        <v>-12</v>
      </c>
      <c r="U83">
        <v>2</v>
      </c>
      <c r="V83" t="s">
        <v>315</v>
      </c>
      <c r="W83">
        <v>9</v>
      </c>
      <c r="X83">
        <v>2</v>
      </c>
      <c r="Y83" t="s">
        <v>315</v>
      </c>
      <c r="Z83">
        <v>-4</v>
      </c>
      <c r="AA83">
        <v>2</v>
      </c>
      <c r="AB83" t="s">
        <v>123</v>
      </c>
      <c r="AC83" s="4">
        <v>9</v>
      </c>
      <c r="AD83">
        <v>2</v>
      </c>
      <c r="AE83" t="s">
        <v>315</v>
      </c>
      <c r="AF83">
        <v>15</v>
      </c>
      <c r="AG83">
        <v>2</v>
      </c>
      <c r="AH83" t="s">
        <v>123</v>
      </c>
      <c r="AI83">
        <v>-7</v>
      </c>
      <c r="AJ83">
        <v>2</v>
      </c>
      <c r="AK83" t="s">
        <v>123</v>
      </c>
      <c r="AL83">
        <v>-14</v>
      </c>
      <c r="AM83">
        <v>2</v>
      </c>
      <c r="AN83" t="s">
        <v>123</v>
      </c>
      <c r="AO83">
        <v>4</v>
      </c>
      <c r="AP83">
        <v>2</v>
      </c>
      <c r="AQ83" t="s">
        <v>63</v>
      </c>
      <c r="AR83">
        <v>-12</v>
      </c>
      <c r="AS83">
        <v>2</v>
      </c>
      <c r="AT83" t="s">
        <v>123</v>
      </c>
      <c r="AU83">
        <v>-9</v>
      </c>
      <c r="AV83">
        <v>2</v>
      </c>
      <c r="AW83" t="s">
        <v>123</v>
      </c>
      <c r="AX83">
        <v>8</v>
      </c>
      <c r="AY83">
        <v>2</v>
      </c>
      <c r="AZ83" t="s">
        <v>123</v>
      </c>
      <c r="BA83">
        <v>-7</v>
      </c>
      <c r="BB83">
        <v>2</v>
      </c>
      <c r="BC83" t="s">
        <v>123</v>
      </c>
      <c r="BD83">
        <v>6</v>
      </c>
      <c r="BE83">
        <v>2</v>
      </c>
      <c r="BF83" t="s">
        <v>123</v>
      </c>
      <c r="BG83">
        <v>-17</v>
      </c>
      <c r="BH83">
        <v>2</v>
      </c>
      <c r="BK83">
        <v>2</v>
      </c>
    </row>
    <row r="84" spans="1:63" x14ac:dyDescent="0.25">
      <c r="A84" t="s">
        <v>296</v>
      </c>
      <c r="B84">
        <v>-9</v>
      </c>
      <c r="C84">
        <v>4</v>
      </c>
      <c r="D84" t="s">
        <v>296</v>
      </c>
      <c r="E84">
        <v>4</v>
      </c>
      <c r="F84">
        <v>4</v>
      </c>
      <c r="G84" t="s">
        <v>123</v>
      </c>
      <c r="H84">
        <v>-17</v>
      </c>
      <c r="I84">
        <v>4</v>
      </c>
      <c r="J84" t="s">
        <v>296</v>
      </c>
      <c r="K84">
        <v>-2</v>
      </c>
      <c r="L84">
        <v>4</v>
      </c>
      <c r="M84" t="s">
        <v>296</v>
      </c>
      <c r="N84">
        <v>4</v>
      </c>
      <c r="O84">
        <v>4</v>
      </c>
      <c r="P84" t="s">
        <v>296</v>
      </c>
      <c r="Q84">
        <v>-13</v>
      </c>
      <c r="R84">
        <v>4</v>
      </c>
      <c r="S84" t="s">
        <v>296</v>
      </c>
      <c r="T84">
        <v>-12</v>
      </c>
      <c r="U84">
        <v>4</v>
      </c>
      <c r="V84" t="s">
        <v>296</v>
      </c>
      <c r="W84">
        <v>9</v>
      </c>
      <c r="X84">
        <v>4</v>
      </c>
      <c r="Y84" t="s">
        <v>296</v>
      </c>
      <c r="Z84">
        <v>-4</v>
      </c>
      <c r="AA84">
        <v>4</v>
      </c>
      <c r="AB84" t="s">
        <v>113</v>
      </c>
      <c r="AC84" s="4">
        <v>9</v>
      </c>
      <c r="AD84">
        <v>4</v>
      </c>
      <c r="AE84" t="s">
        <v>296</v>
      </c>
      <c r="AF84">
        <v>15</v>
      </c>
      <c r="AG84">
        <v>4</v>
      </c>
      <c r="AH84" t="s">
        <v>113</v>
      </c>
      <c r="AI84">
        <v>-7</v>
      </c>
      <c r="AJ84">
        <v>4</v>
      </c>
      <c r="AK84" t="s">
        <v>113</v>
      </c>
      <c r="AL84">
        <v>-14</v>
      </c>
      <c r="AM84">
        <v>4</v>
      </c>
      <c r="AN84" t="s">
        <v>114</v>
      </c>
      <c r="AO84">
        <v>4</v>
      </c>
      <c r="AP84">
        <v>4</v>
      </c>
      <c r="AQ84" t="s">
        <v>123</v>
      </c>
      <c r="AR84">
        <v>-12</v>
      </c>
      <c r="AS84">
        <v>4</v>
      </c>
      <c r="AT84" t="s">
        <v>113</v>
      </c>
      <c r="AU84">
        <v>-9</v>
      </c>
      <c r="AV84">
        <v>4</v>
      </c>
      <c r="AW84" t="s">
        <v>33</v>
      </c>
      <c r="AX84">
        <v>8</v>
      </c>
      <c r="AY84">
        <v>4</v>
      </c>
      <c r="AZ84" t="s">
        <v>65</v>
      </c>
      <c r="BA84">
        <v>-7</v>
      </c>
      <c r="BB84">
        <v>4</v>
      </c>
      <c r="BC84" t="s">
        <v>114</v>
      </c>
      <c r="BD84">
        <v>6</v>
      </c>
      <c r="BE84">
        <v>4</v>
      </c>
      <c r="BF84" t="s">
        <v>114</v>
      </c>
      <c r="BG84">
        <v>-17</v>
      </c>
      <c r="BH84">
        <v>4</v>
      </c>
      <c r="BK84">
        <v>4</v>
      </c>
    </row>
    <row r="85" spans="1:63" x14ac:dyDescent="0.25">
      <c r="A85" t="s">
        <v>106</v>
      </c>
      <c r="B85">
        <v>6</v>
      </c>
      <c r="C85">
        <v>1</v>
      </c>
      <c r="D85" t="s">
        <v>106</v>
      </c>
      <c r="E85">
        <v>4</v>
      </c>
      <c r="F85">
        <v>1</v>
      </c>
      <c r="G85" t="s">
        <v>106</v>
      </c>
      <c r="H85">
        <v>4</v>
      </c>
      <c r="I85">
        <v>1</v>
      </c>
      <c r="J85" t="s">
        <v>363</v>
      </c>
      <c r="K85">
        <v>1</v>
      </c>
      <c r="L85">
        <v>1</v>
      </c>
      <c r="M85" t="s">
        <v>24</v>
      </c>
      <c r="N85">
        <v>-6</v>
      </c>
      <c r="O85">
        <v>1</v>
      </c>
      <c r="P85" t="s">
        <v>382</v>
      </c>
      <c r="Q85">
        <v>-1</v>
      </c>
      <c r="R85">
        <v>1</v>
      </c>
      <c r="S85" t="s">
        <v>382</v>
      </c>
      <c r="T85">
        <v>-5</v>
      </c>
      <c r="U85">
        <v>1</v>
      </c>
      <c r="V85" t="s">
        <v>382</v>
      </c>
      <c r="W85">
        <v>12</v>
      </c>
      <c r="X85">
        <v>1</v>
      </c>
      <c r="Y85" t="s">
        <v>382</v>
      </c>
      <c r="Z85">
        <v>-14</v>
      </c>
      <c r="AA85">
        <v>1</v>
      </c>
      <c r="AB85" t="s">
        <v>106</v>
      </c>
      <c r="AC85" s="4">
        <v>4</v>
      </c>
      <c r="AD85">
        <v>1</v>
      </c>
      <c r="AE85" t="s">
        <v>382</v>
      </c>
      <c r="AF85">
        <v>-6</v>
      </c>
      <c r="AG85">
        <v>1</v>
      </c>
      <c r="AH85" t="s">
        <v>106</v>
      </c>
      <c r="AI85">
        <v>6</v>
      </c>
      <c r="AJ85">
        <v>1</v>
      </c>
      <c r="AK85" t="s">
        <v>106</v>
      </c>
      <c r="AL85">
        <v>-1</v>
      </c>
      <c r="AM85">
        <v>1</v>
      </c>
      <c r="AN85" t="s">
        <v>106</v>
      </c>
      <c r="AO85">
        <v>-1</v>
      </c>
      <c r="AP85">
        <v>1</v>
      </c>
      <c r="AQ85" t="s">
        <v>106</v>
      </c>
      <c r="AR85">
        <v>-18</v>
      </c>
      <c r="AS85">
        <v>1</v>
      </c>
      <c r="AT85" t="s">
        <v>106</v>
      </c>
      <c r="AU85">
        <v>1</v>
      </c>
      <c r="AV85">
        <v>1</v>
      </c>
      <c r="AW85" t="s">
        <v>106</v>
      </c>
      <c r="AX85">
        <v>-8</v>
      </c>
      <c r="AY85">
        <v>1</v>
      </c>
      <c r="AZ85" t="s">
        <v>106</v>
      </c>
      <c r="BA85">
        <v>-3</v>
      </c>
      <c r="BB85">
        <v>1</v>
      </c>
      <c r="BC85" t="s">
        <v>63</v>
      </c>
      <c r="BD85">
        <v>-1</v>
      </c>
      <c r="BE85">
        <v>1</v>
      </c>
      <c r="BF85" t="s">
        <v>63</v>
      </c>
      <c r="BG85">
        <v>9</v>
      </c>
      <c r="BH85">
        <v>1</v>
      </c>
      <c r="BK85">
        <v>1</v>
      </c>
    </row>
    <row r="86" spans="1:63" x14ac:dyDescent="0.25">
      <c r="A86" t="s">
        <v>65</v>
      </c>
      <c r="B86">
        <v>6</v>
      </c>
      <c r="C86">
        <v>2</v>
      </c>
      <c r="D86" t="s">
        <v>363</v>
      </c>
      <c r="E86">
        <v>4</v>
      </c>
      <c r="F86">
        <v>2</v>
      </c>
      <c r="G86" t="s">
        <v>191</v>
      </c>
      <c r="H86">
        <v>4</v>
      </c>
      <c r="I86">
        <v>2</v>
      </c>
      <c r="J86" t="s">
        <v>123</v>
      </c>
      <c r="K86">
        <v>1</v>
      </c>
      <c r="L86">
        <v>2</v>
      </c>
      <c r="M86" t="s">
        <v>123</v>
      </c>
      <c r="N86">
        <v>-6</v>
      </c>
      <c r="O86">
        <v>2</v>
      </c>
      <c r="P86" t="s">
        <v>63</v>
      </c>
      <c r="Q86">
        <v>-1</v>
      </c>
      <c r="R86">
        <v>2</v>
      </c>
      <c r="S86" t="s">
        <v>63</v>
      </c>
      <c r="T86">
        <v>-5</v>
      </c>
      <c r="U86">
        <v>2</v>
      </c>
      <c r="V86" t="s">
        <v>123</v>
      </c>
      <c r="W86">
        <v>12</v>
      </c>
      <c r="X86">
        <v>2</v>
      </c>
      <c r="Y86" t="s">
        <v>123</v>
      </c>
      <c r="Z86">
        <v>-14</v>
      </c>
      <c r="AA86">
        <v>2</v>
      </c>
      <c r="AB86" t="s">
        <v>296</v>
      </c>
      <c r="AC86" s="4">
        <v>4</v>
      </c>
      <c r="AD86">
        <v>2</v>
      </c>
      <c r="AE86" t="s">
        <v>123</v>
      </c>
      <c r="AF86">
        <v>-6</v>
      </c>
      <c r="AG86">
        <v>2</v>
      </c>
      <c r="AH86" t="s">
        <v>315</v>
      </c>
      <c r="AI86">
        <v>6</v>
      </c>
      <c r="AJ86">
        <v>2</v>
      </c>
      <c r="AK86" t="s">
        <v>315</v>
      </c>
      <c r="AL86">
        <v>-1</v>
      </c>
      <c r="AM86">
        <v>2</v>
      </c>
      <c r="AN86" t="s">
        <v>315</v>
      </c>
      <c r="AO86">
        <v>-1</v>
      </c>
      <c r="AP86">
        <v>2</v>
      </c>
      <c r="AQ86" t="s">
        <v>315</v>
      </c>
      <c r="AR86">
        <v>-18</v>
      </c>
      <c r="AS86">
        <v>2</v>
      </c>
      <c r="AT86" t="s">
        <v>315</v>
      </c>
      <c r="AU86">
        <v>1</v>
      </c>
      <c r="AV86">
        <v>2</v>
      </c>
      <c r="AW86" t="s">
        <v>315</v>
      </c>
      <c r="AX86">
        <v>-8</v>
      </c>
      <c r="AY86">
        <v>2</v>
      </c>
      <c r="AZ86" t="s">
        <v>315</v>
      </c>
      <c r="BA86">
        <v>-3</v>
      </c>
      <c r="BB86">
        <v>2</v>
      </c>
      <c r="BC86" t="s">
        <v>296</v>
      </c>
      <c r="BD86">
        <v>-1</v>
      </c>
      <c r="BE86">
        <v>2</v>
      </c>
      <c r="BF86" t="s">
        <v>296</v>
      </c>
      <c r="BG86">
        <v>9</v>
      </c>
      <c r="BH86">
        <v>2</v>
      </c>
      <c r="BK86">
        <v>2</v>
      </c>
    </row>
    <row r="87" spans="1:63" x14ac:dyDescent="0.25">
      <c r="A87" t="s">
        <v>113</v>
      </c>
      <c r="B87">
        <v>6</v>
      </c>
      <c r="C87">
        <v>4</v>
      </c>
      <c r="D87" t="s">
        <v>389</v>
      </c>
      <c r="E87">
        <v>4</v>
      </c>
      <c r="F87">
        <v>4</v>
      </c>
      <c r="G87" t="s">
        <v>296</v>
      </c>
      <c r="H87">
        <v>4</v>
      </c>
      <c r="I87">
        <v>4</v>
      </c>
      <c r="J87" t="s">
        <v>113</v>
      </c>
      <c r="K87">
        <v>1</v>
      </c>
      <c r="L87">
        <v>4</v>
      </c>
      <c r="M87" t="s">
        <v>389</v>
      </c>
      <c r="N87">
        <v>-6</v>
      </c>
      <c r="O87">
        <v>4</v>
      </c>
      <c r="P87" t="s">
        <v>123</v>
      </c>
      <c r="Q87">
        <v>-1</v>
      </c>
      <c r="R87">
        <v>4</v>
      </c>
      <c r="S87" t="s">
        <v>123</v>
      </c>
      <c r="T87">
        <v>-5</v>
      </c>
      <c r="U87">
        <v>4</v>
      </c>
      <c r="V87" t="s">
        <v>113</v>
      </c>
      <c r="W87">
        <v>12</v>
      </c>
      <c r="X87">
        <v>4</v>
      </c>
      <c r="Y87" t="s">
        <v>113</v>
      </c>
      <c r="Z87">
        <v>-14</v>
      </c>
      <c r="AA87">
        <v>4</v>
      </c>
      <c r="AB87" t="s">
        <v>114</v>
      </c>
      <c r="AC87" s="4">
        <v>4</v>
      </c>
      <c r="AD87">
        <v>4</v>
      </c>
      <c r="AE87" t="s">
        <v>113</v>
      </c>
      <c r="AF87">
        <v>-6</v>
      </c>
      <c r="AG87">
        <v>4</v>
      </c>
      <c r="AH87" t="s">
        <v>296</v>
      </c>
      <c r="AI87">
        <v>6</v>
      </c>
      <c r="AJ87">
        <v>4</v>
      </c>
      <c r="AK87" t="s">
        <v>296</v>
      </c>
      <c r="AL87">
        <v>-1</v>
      </c>
      <c r="AM87">
        <v>4</v>
      </c>
      <c r="AN87" t="s">
        <v>296</v>
      </c>
      <c r="AO87">
        <v>-1</v>
      </c>
      <c r="AP87">
        <v>4</v>
      </c>
      <c r="AQ87" t="s">
        <v>296</v>
      </c>
      <c r="AR87">
        <v>-18</v>
      </c>
      <c r="AS87">
        <v>4</v>
      </c>
      <c r="AT87" t="s">
        <v>296</v>
      </c>
      <c r="AU87">
        <v>1</v>
      </c>
      <c r="AV87">
        <v>4</v>
      </c>
      <c r="AW87" t="s">
        <v>296</v>
      </c>
      <c r="AX87">
        <v>-8</v>
      </c>
      <c r="AY87">
        <v>4</v>
      </c>
      <c r="AZ87" t="s">
        <v>296</v>
      </c>
      <c r="BA87">
        <v>-3</v>
      </c>
      <c r="BB87">
        <v>4</v>
      </c>
      <c r="BC87" t="s">
        <v>113</v>
      </c>
      <c r="BD87">
        <v>-1</v>
      </c>
      <c r="BE87">
        <v>4</v>
      </c>
      <c r="BF87" t="s">
        <v>113</v>
      </c>
      <c r="BG87">
        <v>9</v>
      </c>
      <c r="BH87">
        <v>4</v>
      </c>
      <c r="BK87">
        <v>4</v>
      </c>
    </row>
    <row r="88" spans="1:63" x14ac:dyDescent="0.25">
      <c r="A88" t="s">
        <v>315</v>
      </c>
      <c r="B88">
        <v>16</v>
      </c>
      <c r="C88">
        <v>1</v>
      </c>
      <c r="D88" t="s">
        <v>315</v>
      </c>
      <c r="E88">
        <v>2</v>
      </c>
      <c r="F88">
        <v>1</v>
      </c>
      <c r="G88" t="s">
        <v>315</v>
      </c>
      <c r="H88">
        <v>5</v>
      </c>
      <c r="I88">
        <v>1</v>
      </c>
      <c r="J88" t="s">
        <v>315</v>
      </c>
      <c r="K88">
        <v>-26</v>
      </c>
      <c r="L88">
        <v>1</v>
      </c>
      <c r="M88" t="s">
        <v>191</v>
      </c>
      <c r="N88">
        <v>-1</v>
      </c>
      <c r="O88">
        <v>1</v>
      </c>
      <c r="P88" t="s">
        <v>191</v>
      </c>
      <c r="Q88">
        <v>-2</v>
      </c>
      <c r="R88">
        <v>1</v>
      </c>
      <c r="S88" t="s">
        <v>191</v>
      </c>
      <c r="T88">
        <v>7</v>
      </c>
      <c r="U88">
        <v>1</v>
      </c>
      <c r="V88" t="s">
        <v>191</v>
      </c>
      <c r="W88">
        <v>-6</v>
      </c>
      <c r="X88">
        <v>1</v>
      </c>
      <c r="Y88" t="s">
        <v>191</v>
      </c>
      <c r="Z88">
        <v>4</v>
      </c>
      <c r="AA88">
        <v>1</v>
      </c>
      <c r="AB88" t="s">
        <v>315</v>
      </c>
      <c r="AC88" s="4">
        <v>-6</v>
      </c>
      <c r="AD88">
        <v>1</v>
      </c>
      <c r="AE88" t="s">
        <v>191</v>
      </c>
      <c r="AF88">
        <v>-1</v>
      </c>
      <c r="AG88">
        <v>1</v>
      </c>
      <c r="AH88" t="s">
        <v>389</v>
      </c>
      <c r="AI88">
        <v>15</v>
      </c>
      <c r="AJ88">
        <v>1</v>
      </c>
      <c r="AK88" t="s">
        <v>389</v>
      </c>
      <c r="AL88">
        <v>12</v>
      </c>
      <c r="AM88">
        <v>1</v>
      </c>
      <c r="AN88" t="s">
        <v>389</v>
      </c>
      <c r="AO88">
        <v>4</v>
      </c>
      <c r="AP88">
        <v>1</v>
      </c>
      <c r="AQ88" t="s">
        <v>65</v>
      </c>
      <c r="AR88">
        <v>1</v>
      </c>
      <c r="AS88">
        <v>1</v>
      </c>
      <c r="AT88" t="s">
        <v>63</v>
      </c>
      <c r="AU88">
        <v>2</v>
      </c>
      <c r="AV88">
        <v>1</v>
      </c>
      <c r="AW88" t="s">
        <v>63</v>
      </c>
      <c r="AX88">
        <v>5</v>
      </c>
      <c r="AY88">
        <v>1</v>
      </c>
      <c r="AZ88" t="s">
        <v>63</v>
      </c>
      <c r="BA88">
        <v>-10</v>
      </c>
      <c r="BB88">
        <v>1</v>
      </c>
      <c r="BC88" t="s">
        <v>389</v>
      </c>
      <c r="BD88">
        <v>4</v>
      </c>
      <c r="BE88">
        <v>1</v>
      </c>
      <c r="BF88" t="s">
        <v>389</v>
      </c>
      <c r="BG88">
        <v>6</v>
      </c>
      <c r="BH88">
        <v>1</v>
      </c>
      <c r="BK88">
        <v>1</v>
      </c>
    </row>
    <row r="89" spans="1:63" x14ac:dyDescent="0.25">
      <c r="A89" t="s">
        <v>114</v>
      </c>
      <c r="B89">
        <v>16</v>
      </c>
      <c r="C89">
        <v>4</v>
      </c>
      <c r="D89" t="s">
        <v>69</v>
      </c>
      <c r="E89">
        <v>2</v>
      </c>
      <c r="F89">
        <v>4</v>
      </c>
      <c r="G89" t="s">
        <v>114</v>
      </c>
      <c r="H89">
        <v>5</v>
      </c>
      <c r="I89">
        <v>4</v>
      </c>
      <c r="J89" t="s">
        <v>33</v>
      </c>
      <c r="K89">
        <v>-26</v>
      </c>
      <c r="L89">
        <v>4</v>
      </c>
      <c r="M89" t="s">
        <v>69</v>
      </c>
      <c r="N89">
        <v>-1</v>
      </c>
      <c r="O89">
        <v>4</v>
      </c>
      <c r="P89" t="s">
        <v>69</v>
      </c>
      <c r="Q89">
        <v>-2</v>
      </c>
      <c r="R89">
        <v>4</v>
      </c>
      <c r="S89" t="s">
        <v>69</v>
      </c>
      <c r="T89">
        <v>7</v>
      </c>
      <c r="U89">
        <v>4</v>
      </c>
      <c r="V89" t="s">
        <v>69</v>
      </c>
      <c r="W89">
        <v>-6</v>
      </c>
      <c r="X89">
        <v>4</v>
      </c>
      <c r="Y89" t="s">
        <v>389</v>
      </c>
      <c r="Z89">
        <v>4</v>
      </c>
      <c r="AA89">
        <v>4</v>
      </c>
      <c r="AB89" t="s">
        <v>389</v>
      </c>
      <c r="AC89" s="4">
        <v>-6</v>
      </c>
      <c r="AD89">
        <v>4</v>
      </c>
      <c r="AE89" t="s">
        <v>389</v>
      </c>
      <c r="AF89">
        <v>-1</v>
      </c>
      <c r="AG89">
        <v>4</v>
      </c>
      <c r="AH89" t="s">
        <v>114</v>
      </c>
      <c r="AI89">
        <v>15</v>
      </c>
      <c r="AJ89">
        <v>4</v>
      </c>
      <c r="AK89" t="s">
        <v>33</v>
      </c>
      <c r="AL89">
        <v>12</v>
      </c>
      <c r="AM89">
        <v>4</v>
      </c>
      <c r="AN89" t="s">
        <v>33</v>
      </c>
      <c r="AO89">
        <v>4</v>
      </c>
      <c r="AP89">
        <v>4</v>
      </c>
      <c r="AQ89" t="s">
        <v>389</v>
      </c>
      <c r="AR89">
        <v>1</v>
      </c>
      <c r="AS89">
        <v>4</v>
      </c>
      <c r="AT89" t="s">
        <v>389</v>
      </c>
      <c r="AU89">
        <v>2</v>
      </c>
      <c r="AV89">
        <v>4</v>
      </c>
      <c r="AW89" t="s">
        <v>389</v>
      </c>
      <c r="AX89">
        <v>5</v>
      </c>
      <c r="AY89">
        <v>4</v>
      </c>
      <c r="AZ89" t="s">
        <v>389</v>
      </c>
      <c r="BA89">
        <v>-10</v>
      </c>
      <c r="BB89">
        <v>4</v>
      </c>
      <c r="BC89" t="s">
        <v>33</v>
      </c>
      <c r="BD89">
        <v>4</v>
      </c>
      <c r="BE89">
        <v>4</v>
      </c>
      <c r="BF89" t="s">
        <v>33</v>
      </c>
      <c r="BG89">
        <v>6</v>
      </c>
      <c r="BH89">
        <v>4</v>
      </c>
      <c r="BK89">
        <v>4</v>
      </c>
    </row>
    <row r="90" spans="1:63" x14ac:dyDescent="0.25">
      <c r="A90" t="s">
        <v>111</v>
      </c>
      <c r="B90">
        <v>8</v>
      </c>
      <c r="C90">
        <v>1</v>
      </c>
      <c r="D90" t="s">
        <v>111</v>
      </c>
      <c r="E90">
        <v>9</v>
      </c>
      <c r="F90">
        <v>1</v>
      </c>
      <c r="G90" t="s">
        <v>111</v>
      </c>
      <c r="H90">
        <v>18</v>
      </c>
      <c r="I90">
        <v>1</v>
      </c>
      <c r="J90" t="s">
        <v>111</v>
      </c>
      <c r="K90">
        <v>23</v>
      </c>
      <c r="L90">
        <v>1</v>
      </c>
      <c r="M90" t="s">
        <v>111</v>
      </c>
      <c r="N90">
        <v>2</v>
      </c>
      <c r="O90">
        <v>1</v>
      </c>
      <c r="P90" t="s">
        <v>111</v>
      </c>
      <c r="Q90">
        <v>-24</v>
      </c>
      <c r="R90">
        <v>1</v>
      </c>
      <c r="S90" t="s">
        <v>381</v>
      </c>
      <c r="T90" s="4">
        <v>24</v>
      </c>
      <c r="U90">
        <v>1</v>
      </c>
      <c r="V90" t="s">
        <v>381</v>
      </c>
      <c r="W90">
        <v>10</v>
      </c>
      <c r="X90">
        <v>1</v>
      </c>
      <c r="Y90" t="s">
        <v>381</v>
      </c>
      <c r="Z90">
        <v>8</v>
      </c>
      <c r="AA90">
        <v>1</v>
      </c>
      <c r="AB90" t="s">
        <v>381</v>
      </c>
      <c r="AC90" s="4">
        <v>-8</v>
      </c>
      <c r="AD90">
        <v>1</v>
      </c>
      <c r="AE90" t="s">
        <v>19</v>
      </c>
      <c r="AF90">
        <v>-17</v>
      </c>
      <c r="AG90">
        <v>1</v>
      </c>
      <c r="AH90" t="s">
        <v>362</v>
      </c>
      <c r="AI90">
        <v>7</v>
      </c>
      <c r="AJ90">
        <v>1</v>
      </c>
      <c r="AK90" t="s">
        <v>19</v>
      </c>
      <c r="AL90">
        <v>20</v>
      </c>
      <c r="AM90">
        <v>1</v>
      </c>
      <c r="AN90" t="s">
        <v>19</v>
      </c>
      <c r="AO90">
        <v>-4</v>
      </c>
      <c r="AP90">
        <v>1</v>
      </c>
      <c r="AQ90" t="s">
        <v>390</v>
      </c>
      <c r="AR90">
        <v>6</v>
      </c>
      <c r="AS90">
        <v>1</v>
      </c>
      <c r="AT90" t="s">
        <v>390</v>
      </c>
      <c r="AU90">
        <v>21</v>
      </c>
      <c r="AV90">
        <v>1</v>
      </c>
      <c r="AW90" t="s">
        <v>361</v>
      </c>
      <c r="AX90">
        <v>2</v>
      </c>
      <c r="AY90">
        <v>1</v>
      </c>
      <c r="AZ90" t="s">
        <v>130</v>
      </c>
      <c r="BA90">
        <v>3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103</v>
      </c>
      <c r="B91">
        <v>8</v>
      </c>
      <c r="C91">
        <v>2</v>
      </c>
      <c r="D91" t="s">
        <v>103</v>
      </c>
      <c r="E91">
        <v>9</v>
      </c>
      <c r="F91">
        <v>2</v>
      </c>
      <c r="G91" t="s">
        <v>103</v>
      </c>
      <c r="H91">
        <v>18</v>
      </c>
      <c r="I91">
        <v>2</v>
      </c>
      <c r="J91" t="s">
        <v>103</v>
      </c>
      <c r="K91">
        <v>23</v>
      </c>
      <c r="L91">
        <v>2</v>
      </c>
      <c r="M91" t="s">
        <v>103</v>
      </c>
      <c r="N91">
        <v>2</v>
      </c>
      <c r="O91">
        <v>2</v>
      </c>
      <c r="P91" t="s">
        <v>103</v>
      </c>
      <c r="Q91">
        <v>-24</v>
      </c>
      <c r="R91">
        <v>2</v>
      </c>
      <c r="S91" t="s">
        <v>103</v>
      </c>
      <c r="T91" s="4">
        <v>24</v>
      </c>
      <c r="U91">
        <v>2</v>
      </c>
      <c r="V91" t="s">
        <v>103</v>
      </c>
      <c r="W91">
        <v>10</v>
      </c>
      <c r="X91">
        <v>2</v>
      </c>
      <c r="Y91" t="s">
        <v>103</v>
      </c>
      <c r="Z91">
        <v>8</v>
      </c>
      <c r="AA91">
        <v>2</v>
      </c>
      <c r="AB91" t="s">
        <v>103</v>
      </c>
      <c r="AC91" s="4">
        <v>-8</v>
      </c>
      <c r="AD91">
        <v>2</v>
      </c>
      <c r="AE91" t="s">
        <v>103</v>
      </c>
      <c r="AF91">
        <v>-17</v>
      </c>
      <c r="AG91">
        <v>2</v>
      </c>
      <c r="AH91" t="s">
        <v>103</v>
      </c>
      <c r="AI91">
        <v>7</v>
      </c>
      <c r="AJ91">
        <v>2</v>
      </c>
      <c r="AK91" t="s">
        <v>73</v>
      </c>
      <c r="AL91">
        <v>20</v>
      </c>
      <c r="AM91">
        <v>2</v>
      </c>
      <c r="AN91" t="s">
        <v>73</v>
      </c>
      <c r="AO91">
        <v>-4</v>
      </c>
      <c r="AP91">
        <v>2</v>
      </c>
      <c r="AQ91" t="s">
        <v>361</v>
      </c>
      <c r="AR91">
        <v>6</v>
      </c>
      <c r="AS91">
        <v>2</v>
      </c>
      <c r="AT91" t="s">
        <v>361</v>
      </c>
      <c r="AU91">
        <v>21</v>
      </c>
      <c r="AV91">
        <v>2</v>
      </c>
      <c r="AW91" t="s">
        <v>130</v>
      </c>
      <c r="AX91">
        <v>2</v>
      </c>
      <c r="AY91">
        <v>2</v>
      </c>
      <c r="AZ91" t="s">
        <v>73</v>
      </c>
      <c r="BA91">
        <v>3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63</v>
      </c>
      <c r="B92">
        <v>8</v>
      </c>
      <c r="C92">
        <v>3</v>
      </c>
      <c r="D92" t="s">
        <v>392</v>
      </c>
      <c r="E92">
        <v>9</v>
      </c>
      <c r="F92">
        <v>3</v>
      </c>
      <c r="G92" t="s">
        <v>63</v>
      </c>
      <c r="H92">
        <v>18</v>
      </c>
      <c r="I92">
        <v>3</v>
      </c>
      <c r="J92" t="s">
        <v>392</v>
      </c>
      <c r="K92">
        <v>23</v>
      </c>
      <c r="L92">
        <v>3</v>
      </c>
      <c r="M92" t="s">
        <v>130</v>
      </c>
      <c r="N92">
        <v>2</v>
      </c>
      <c r="O92">
        <v>3</v>
      </c>
      <c r="P92" t="s">
        <v>189</v>
      </c>
      <c r="Q92">
        <v>-24</v>
      </c>
      <c r="R92">
        <v>3</v>
      </c>
      <c r="S92" t="s">
        <v>189</v>
      </c>
      <c r="T92" s="4">
        <v>24</v>
      </c>
      <c r="U92">
        <v>3</v>
      </c>
      <c r="V92" t="s">
        <v>82</v>
      </c>
      <c r="W92">
        <v>10</v>
      </c>
      <c r="X92">
        <v>3</v>
      </c>
      <c r="Y92" t="s">
        <v>53</v>
      </c>
      <c r="Z92">
        <v>8</v>
      </c>
      <c r="AA92">
        <v>3</v>
      </c>
      <c r="AB92" t="s">
        <v>362</v>
      </c>
      <c r="AC92" s="4">
        <v>-8</v>
      </c>
      <c r="AD92">
        <v>3</v>
      </c>
      <c r="AE92" t="s">
        <v>130</v>
      </c>
      <c r="AF92">
        <v>-17</v>
      </c>
      <c r="AG92">
        <v>3</v>
      </c>
      <c r="AH92" t="s">
        <v>382</v>
      </c>
      <c r="AI92">
        <v>7</v>
      </c>
      <c r="AJ92">
        <v>3</v>
      </c>
      <c r="AK92" t="s">
        <v>82</v>
      </c>
      <c r="AL92">
        <v>20</v>
      </c>
      <c r="AM92">
        <v>3</v>
      </c>
      <c r="AN92" t="s">
        <v>120</v>
      </c>
      <c r="AO92">
        <v>-4</v>
      </c>
      <c r="AP92">
        <v>3</v>
      </c>
      <c r="AQ92" t="s">
        <v>50</v>
      </c>
      <c r="AR92">
        <v>6</v>
      </c>
      <c r="AS92">
        <v>3</v>
      </c>
      <c r="AT92" t="s">
        <v>50</v>
      </c>
      <c r="AU92">
        <v>21</v>
      </c>
      <c r="AV92">
        <v>3</v>
      </c>
      <c r="AW92" t="s">
        <v>50</v>
      </c>
      <c r="AX92">
        <v>2</v>
      </c>
      <c r="AY92">
        <v>3</v>
      </c>
      <c r="AZ92" t="s">
        <v>50</v>
      </c>
      <c r="BA92">
        <v>3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24</v>
      </c>
      <c r="B93">
        <v>8</v>
      </c>
      <c r="C93">
        <v>4</v>
      </c>
      <c r="D93" t="s">
        <v>24</v>
      </c>
      <c r="E93">
        <v>9</v>
      </c>
      <c r="F93">
        <v>4</v>
      </c>
      <c r="G93" t="s">
        <v>82</v>
      </c>
      <c r="H93">
        <v>18</v>
      </c>
      <c r="I93">
        <v>4</v>
      </c>
      <c r="J93" t="s">
        <v>82</v>
      </c>
      <c r="K93">
        <v>23</v>
      </c>
      <c r="L93">
        <v>4</v>
      </c>
      <c r="M93" t="s">
        <v>82</v>
      </c>
      <c r="N93">
        <v>2</v>
      </c>
      <c r="O93">
        <v>4</v>
      </c>
      <c r="P93" t="s">
        <v>82</v>
      </c>
      <c r="Q93">
        <v>-24</v>
      </c>
      <c r="R93">
        <v>4</v>
      </c>
      <c r="S93" t="s">
        <v>82</v>
      </c>
      <c r="T93" s="4">
        <v>24</v>
      </c>
      <c r="U93">
        <v>4</v>
      </c>
      <c r="V93" t="s">
        <v>120</v>
      </c>
      <c r="W93">
        <v>10</v>
      </c>
      <c r="X93">
        <v>4</v>
      </c>
      <c r="Y93" t="s">
        <v>82</v>
      </c>
      <c r="Z93">
        <v>8</v>
      </c>
      <c r="AA93">
        <v>4</v>
      </c>
      <c r="AB93" t="s">
        <v>82</v>
      </c>
      <c r="AC93" s="4">
        <v>-8</v>
      </c>
      <c r="AD93">
        <v>4</v>
      </c>
      <c r="AE93" t="s">
        <v>82</v>
      </c>
      <c r="AF93">
        <v>-17</v>
      </c>
      <c r="AG93">
        <v>4</v>
      </c>
      <c r="AH93" t="s">
        <v>24</v>
      </c>
      <c r="AI93">
        <v>7</v>
      </c>
      <c r="AJ93">
        <v>4</v>
      </c>
      <c r="AK93" t="s">
        <v>18</v>
      </c>
      <c r="AL93">
        <v>20</v>
      </c>
      <c r="AM93">
        <v>4</v>
      </c>
      <c r="AN93" t="s">
        <v>18</v>
      </c>
      <c r="AO93">
        <v>-4</v>
      </c>
      <c r="AP93">
        <v>4</v>
      </c>
      <c r="AQ93" t="s">
        <v>15</v>
      </c>
      <c r="AR93">
        <v>6</v>
      </c>
      <c r="AS93">
        <v>4</v>
      </c>
      <c r="AT93" t="s">
        <v>15</v>
      </c>
      <c r="AU93">
        <v>21</v>
      </c>
      <c r="AV93">
        <v>4</v>
      </c>
      <c r="AW93" t="s">
        <v>15</v>
      </c>
      <c r="AX93">
        <v>2</v>
      </c>
      <c r="AY93">
        <v>4</v>
      </c>
      <c r="AZ93" t="s">
        <v>15</v>
      </c>
      <c r="BA93">
        <v>3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214</v>
      </c>
      <c r="B94">
        <v>13</v>
      </c>
      <c r="C94">
        <v>1</v>
      </c>
      <c r="D94" t="s">
        <v>214</v>
      </c>
      <c r="E94">
        <v>7</v>
      </c>
      <c r="F94">
        <v>1</v>
      </c>
      <c r="G94" t="s">
        <v>394</v>
      </c>
      <c r="H94">
        <v>24</v>
      </c>
      <c r="I94">
        <v>1</v>
      </c>
      <c r="J94" t="s">
        <v>362</v>
      </c>
      <c r="K94">
        <v>25</v>
      </c>
      <c r="L94">
        <v>1</v>
      </c>
      <c r="M94" t="s">
        <v>19</v>
      </c>
      <c r="N94">
        <v>-1</v>
      </c>
      <c r="O94">
        <v>1</v>
      </c>
      <c r="P94" t="s">
        <v>390</v>
      </c>
      <c r="Q94">
        <v>15</v>
      </c>
      <c r="R94">
        <v>1</v>
      </c>
      <c r="S94" t="s">
        <v>111</v>
      </c>
      <c r="T94" s="4">
        <v>37</v>
      </c>
      <c r="U94">
        <v>1</v>
      </c>
      <c r="V94" t="s">
        <v>111</v>
      </c>
      <c r="W94">
        <v>10</v>
      </c>
      <c r="X94">
        <v>1</v>
      </c>
      <c r="Y94" t="s">
        <v>390</v>
      </c>
      <c r="Z94">
        <v>15</v>
      </c>
      <c r="AA94">
        <v>1</v>
      </c>
      <c r="AB94" t="s">
        <v>396</v>
      </c>
      <c r="AC94" s="4">
        <v>7</v>
      </c>
      <c r="AD94">
        <v>1</v>
      </c>
      <c r="AE94" t="s">
        <v>381</v>
      </c>
      <c r="AF94">
        <v>-3</v>
      </c>
      <c r="AG94">
        <v>1</v>
      </c>
      <c r="AH94" t="s">
        <v>111</v>
      </c>
      <c r="AI94">
        <v>17</v>
      </c>
      <c r="AJ94">
        <v>1</v>
      </c>
      <c r="AK94" t="s">
        <v>111</v>
      </c>
      <c r="AL94">
        <v>3</v>
      </c>
      <c r="AM94">
        <v>1</v>
      </c>
      <c r="AN94" t="s">
        <v>130</v>
      </c>
      <c r="AO94">
        <v>23</v>
      </c>
      <c r="AP94">
        <v>1</v>
      </c>
      <c r="AQ94" t="s">
        <v>19</v>
      </c>
      <c r="AR94">
        <v>14</v>
      </c>
      <c r="AS94">
        <v>1</v>
      </c>
      <c r="AT94" t="s">
        <v>19</v>
      </c>
      <c r="AU94">
        <v>5</v>
      </c>
      <c r="AV94">
        <v>1</v>
      </c>
      <c r="AW94" t="s">
        <v>19</v>
      </c>
      <c r="AX94">
        <v>12</v>
      </c>
      <c r="AY94">
        <v>1</v>
      </c>
      <c r="AZ94" t="s">
        <v>298</v>
      </c>
      <c r="BA94">
        <v>1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362</v>
      </c>
      <c r="B95">
        <v>13</v>
      </c>
      <c r="C95">
        <v>2</v>
      </c>
      <c r="D95" t="s">
        <v>362</v>
      </c>
      <c r="E95">
        <v>7</v>
      </c>
      <c r="F95">
        <v>2</v>
      </c>
      <c r="G95" t="s">
        <v>362</v>
      </c>
      <c r="H95">
        <v>24</v>
      </c>
      <c r="I95">
        <v>2</v>
      </c>
      <c r="J95" t="s">
        <v>63</v>
      </c>
      <c r="K95">
        <v>25</v>
      </c>
      <c r="L95">
        <v>2</v>
      </c>
      <c r="M95" t="s">
        <v>362</v>
      </c>
      <c r="N95">
        <v>-1</v>
      </c>
      <c r="O95">
        <v>2</v>
      </c>
      <c r="P95" t="s">
        <v>362</v>
      </c>
      <c r="Q95">
        <v>15</v>
      </c>
      <c r="R95">
        <v>2</v>
      </c>
      <c r="S95" t="s">
        <v>19</v>
      </c>
      <c r="T95" s="4">
        <v>37</v>
      </c>
      <c r="U95">
        <v>2</v>
      </c>
      <c r="V95" t="s">
        <v>214</v>
      </c>
      <c r="W95">
        <v>10</v>
      </c>
      <c r="X95">
        <v>2</v>
      </c>
      <c r="Y95" t="s">
        <v>214</v>
      </c>
      <c r="Z95">
        <v>15</v>
      </c>
      <c r="AA95">
        <v>2</v>
      </c>
      <c r="AB95" t="s">
        <v>390</v>
      </c>
      <c r="AC95" s="4">
        <v>8</v>
      </c>
      <c r="AD95">
        <v>2</v>
      </c>
      <c r="AE95" t="s">
        <v>214</v>
      </c>
      <c r="AF95">
        <v>-3</v>
      </c>
      <c r="AG95">
        <v>2</v>
      </c>
      <c r="AH95" t="s">
        <v>130</v>
      </c>
      <c r="AI95">
        <v>17</v>
      </c>
      <c r="AJ95">
        <v>2</v>
      </c>
      <c r="AK95" t="s">
        <v>130</v>
      </c>
      <c r="AL95">
        <v>3</v>
      </c>
      <c r="AM95">
        <v>2</v>
      </c>
      <c r="AN95" t="s">
        <v>189</v>
      </c>
      <c r="AO95">
        <v>23</v>
      </c>
      <c r="AP95">
        <v>2</v>
      </c>
      <c r="AQ95" t="s">
        <v>298</v>
      </c>
      <c r="AR95">
        <v>14</v>
      </c>
      <c r="AS95">
        <v>2</v>
      </c>
      <c r="AT95" t="s">
        <v>298</v>
      </c>
      <c r="AU95">
        <v>5</v>
      </c>
      <c r="AV95">
        <v>2</v>
      </c>
      <c r="AW95" t="s">
        <v>103</v>
      </c>
      <c r="AX95">
        <v>12</v>
      </c>
      <c r="AY95">
        <v>2</v>
      </c>
      <c r="AZ95" t="s">
        <v>361</v>
      </c>
      <c r="BA95">
        <v>1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82</v>
      </c>
      <c r="B96">
        <v>13</v>
      </c>
      <c r="C96">
        <v>3</v>
      </c>
      <c r="D96" t="s">
        <v>82</v>
      </c>
      <c r="E96">
        <v>7</v>
      </c>
      <c r="F96">
        <v>3</v>
      </c>
      <c r="G96" t="s">
        <v>19</v>
      </c>
      <c r="H96">
        <v>24</v>
      </c>
      <c r="I96">
        <v>3</v>
      </c>
      <c r="J96" t="s">
        <v>53</v>
      </c>
      <c r="K96">
        <v>25</v>
      </c>
      <c r="L96">
        <v>3</v>
      </c>
      <c r="M96" t="s">
        <v>189</v>
      </c>
      <c r="N96">
        <v>-1</v>
      </c>
      <c r="O96">
        <v>3</v>
      </c>
      <c r="P96" t="s">
        <v>53</v>
      </c>
      <c r="Q96">
        <v>15</v>
      </c>
      <c r="R96">
        <v>3</v>
      </c>
      <c r="S96" t="s">
        <v>362</v>
      </c>
      <c r="T96" s="4">
        <v>37</v>
      </c>
      <c r="U96">
        <v>3</v>
      </c>
      <c r="V96" t="s">
        <v>189</v>
      </c>
      <c r="W96">
        <v>10</v>
      </c>
      <c r="X96">
        <v>3</v>
      </c>
      <c r="Y96" t="s">
        <v>189</v>
      </c>
      <c r="Z96">
        <v>15</v>
      </c>
      <c r="AA96">
        <v>3</v>
      </c>
      <c r="AB96" t="s">
        <v>214</v>
      </c>
      <c r="AC96" s="4">
        <v>8</v>
      </c>
      <c r="AD96">
        <v>3</v>
      </c>
      <c r="AE96" t="s">
        <v>189</v>
      </c>
      <c r="AF96">
        <v>-3</v>
      </c>
      <c r="AG96">
        <v>3</v>
      </c>
      <c r="AH96" t="s">
        <v>53</v>
      </c>
      <c r="AI96">
        <v>17</v>
      </c>
      <c r="AJ96">
        <v>3</v>
      </c>
      <c r="AK96" t="s">
        <v>53</v>
      </c>
      <c r="AL96">
        <v>3</v>
      </c>
      <c r="AM96">
        <v>3</v>
      </c>
      <c r="AN96" t="s">
        <v>82</v>
      </c>
      <c r="AO96">
        <v>23</v>
      </c>
      <c r="AP96">
        <v>3</v>
      </c>
      <c r="AQ96" t="s">
        <v>53</v>
      </c>
      <c r="AR96">
        <v>14</v>
      </c>
      <c r="AS96">
        <v>3</v>
      </c>
      <c r="AT96" t="s">
        <v>73</v>
      </c>
      <c r="AU96">
        <v>5</v>
      </c>
      <c r="AV96">
        <v>3</v>
      </c>
      <c r="AW96" t="s">
        <v>53</v>
      </c>
      <c r="AX96">
        <v>12</v>
      </c>
      <c r="AY96">
        <v>3</v>
      </c>
      <c r="AZ96" t="s">
        <v>53</v>
      </c>
      <c r="BA96">
        <v>1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18</v>
      </c>
      <c r="B97">
        <v>13</v>
      </c>
      <c r="C97">
        <v>4</v>
      </c>
      <c r="D97" t="s">
        <v>18</v>
      </c>
      <c r="E97">
        <v>7</v>
      </c>
      <c r="F97">
        <v>4</v>
      </c>
      <c r="G97" t="s">
        <v>18</v>
      </c>
      <c r="H97">
        <v>24</v>
      </c>
      <c r="I97">
        <v>4</v>
      </c>
      <c r="J97" t="s">
        <v>18</v>
      </c>
      <c r="K97">
        <v>25</v>
      </c>
      <c r="L97">
        <v>4</v>
      </c>
      <c r="M97" t="s">
        <v>53</v>
      </c>
      <c r="N97">
        <v>-1</v>
      </c>
      <c r="O97">
        <v>4</v>
      </c>
      <c r="P97" t="s">
        <v>18</v>
      </c>
      <c r="Q97">
        <v>15</v>
      </c>
      <c r="R97">
        <v>4</v>
      </c>
      <c r="S97" t="s">
        <v>18</v>
      </c>
      <c r="T97" s="4">
        <v>37</v>
      </c>
      <c r="U97">
        <v>4</v>
      </c>
      <c r="V97" t="s">
        <v>174</v>
      </c>
      <c r="W97">
        <v>10</v>
      </c>
      <c r="X97">
        <v>4</v>
      </c>
      <c r="Y97" t="s">
        <v>174</v>
      </c>
      <c r="Z97">
        <v>15</v>
      </c>
      <c r="AA97">
        <v>4</v>
      </c>
      <c r="AB97" t="s">
        <v>189</v>
      </c>
      <c r="AC97" s="4">
        <v>7</v>
      </c>
      <c r="AD97">
        <v>4</v>
      </c>
      <c r="AE97" t="s">
        <v>174</v>
      </c>
      <c r="AF97">
        <v>-3</v>
      </c>
      <c r="AG97">
        <v>4</v>
      </c>
      <c r="AH97" t="s">
        <v>174</v>
      </c>
      <c r="AI97">
        <v>17</v>
      </c>
      <c r="AJ97">
        <v>4</v>
      </c>
      <c r="AK97" t="s">
        <v>174</v>
      </c>
      <c r="AL97">
        <v>3</v>
      </c>
      <c r="AM97">
        <v>4</v>
      </c>
      <c r="AN97" t="s">
        <v>174</v>
      </c>
      <c r="AO97">
        <v>23</v>
      </c>
      <c r="AP97">
        <v>4</v>
      </c>
      <c r="AQ97" t="s">
        <v>82</v>
      </c>
      <c r="AR97">
        <v>14</v>
      </c>
      <c r="AS97">
        <v>4</v>
      </c>
      <c r="AT97" t="s">
        <v>82</v>
      </c>
      <c r="AU97">
        <v>5</v>
      </c>
      <c r="AV97">
        <v>4</v>
      </c>
      <c r="AW97" t="s">
        <v>18</v>
      </c>
      <c r="AX97">
        <v>12</v>
      </c>
      <c r="AY97">
        <v>4</v>
      </c>
      <c r="AZ97" t="s">
        <v>18</v>
      </c>
      <c r="BA97">
        <v>1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390</v>
      </c>
      <c r="B98">
        <v>2</v>
      </c>
      <c r="C98">
        <v>1</v>
      </c>
      <c r="D98" t="s">
        <v>390</v>
      </c>
      <c r="E98">
        <v>5</v>
      </c>
      <c r="F98">
        <v>1</v>
      </c>
      <c r="G98" t="s">
        <v>390</v>
      </c>
      <c r="H98">
        <v>5</v>
      </c>
      <c r="I98">
        <v>1</v>
      </c>
      <c r="J98" t="s">
        <v>390</v>
      </c>
      <c r="K98">
        <v>-14</v>
      </c>
      <c r="L98">
        <v>1</v>
      </c>
      <c r="M98" t="s">
        <v>390</v>
      </c>
      <c r="N98">
        <v>10</v>
      </c>
      <c r="O98">
        <v>1</v>
      </c>
      <c r="P98" t="s">
        <v>19</v>
      </c>
      <c r="Q98">
        <v>12</v>
      </c>
      <c r="R98">
        <v>1</v>
      </c>
      <c r="S98" t="s">
        <v>298</v>
      </c>
      <c r="T98" s="4">
        <v>-4</v>
      </c>
      <c r="U98">
        <v>1</v>
      </c>
      <c r="V98" t="s">
        <v>19</v>
      </c>
      <c r="W98">
        <v>1</v>
      </c>
      <c r="X98">
        <v>1</v>
      </c>
      <c r="Y98" t="s">
        <v>40</v>
      </c>
      <c r="Z98">
        <v>-8</v>
      </c>
      <c r="AA98">
        <v>1</v>
      </c>
      <c r="AB98" t="s">
        <v>40</v>
      </c>
      <c r="AC98" s="4">
        <v>-3</v>
      </c>
      <c r="AD98">
        <v>1</v>
      </c>
      <c r="AE98" t="s">
        <v>390</v>
      </c>
      <c r="AF98">
        <v>-7</v>
      </c>
      <c r="AG98">
        <v>1</v>
      </c>
      <c r="AH98" t="s">
        <v>390</v>
      </c>
      <c r="AI98">
        <v>-9</v>
      </c>
      <c r="AJ98">
        <v>1</v>
      </c>
      <c r="AK98" t="s">
        <v>390</v>
      </c>
      <c r="AL98">
        <v>-4</v>
      </c>
      <c r="AM98">
        <v>1</v>
      </c>
      <c r="AN98" t="s">
        <v>214</v>
      </c>
      <c r="AO98">
        <v>-12</v>
      </c>
      <c r="AP98">
        <v>1</v>
      </c>
      <c r="AQ98" t="s">
        <v>111</v>
      </c>
      <c r="AR98">
        <v>10</v>
      </c>
      <c r="AS98">
        <v>1</v>
      </c>
      <c r="AT98" t="s">
        <v>111</v>
      </c>
      <c r="AU98">
        <v>1</v>
      </c>
      <c r="AV98">
        <v>1</v>
      </c>
      <c r="AW98" t="s">
        <v>111</v>
      </c>
      <c r="AX98">
        <v>18</v>
      </c>
      <c r="AY98">
        <v>1</v>
      </c>
      <c r="AZ98" t="s">
        <v>111</v>
      </c>
      <c r="BA98">
        <v>19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19</v>
      </c>
      <c r="B99">
        <v>2</v>
      </c>
      <c r="C99">
        <v>2</v>
      </c>
      <c r="D99" t="s">
        <v>393</v>
      </c>
      <c r="E99">
        <v>5</v>
      </c>
      <c r="F99">
        <v>2</v>
      </c>
      <c r="G99" t="s">
        <v>214</v>
      </c>
      <c r="H99">
        <v>5</v>
      </c>
      <c r="I99">
        <v>2</v>
      </c>
      <c r="J99" t="s">
        <v>214</v>
      </c>
      <c r="K99">
        <v>-14</v>
      </c>
      <c r="L99">
        <v>2</v>
      </c>
      <c r="M99" t="s">
        <v>177</v>
      </c>
      <c r="N99">
        <v>10</v>
      </c>
      <c r="O99">
        <v>2</v>
      </c>
      <c r="P99" t="s">
        <v>73</v>
      </c>
      <c r="Q99">
        <v>12</v>
      </c>
      <c r="R99">
        <v>2</v>
      </c>
      <c r="S99" t="s">
        <v>395</v>
      </c>
      <c r="T99" s="4">
        <v>-4</v>
      </c>
      <c r="U99">
        <v>2</v>
      </c>
      <c r="V99" t="s">
        <v>391</v>
      </c>
      <c r="W99">
        <v>1</v>
      </c>
      <c r="X99">
        <v>2</v>
      </c>
      <c r="Y99" t="s">
        <v>19</v>
      </c>
      <c r="Z99">
        <v>-8</v>
      </c>
      <c r="AA99">
        <v>2</v>
      </c>
      <c r="AB99" t="s">
        <v>299</v>
      </c>
      <c r="AC99" s="4">
        <v>-3</v>
      </c>
      <c r="AD99">
        <v>2</v>
      </c>
      <c r="AE99" t="s">
        <v>397</v>
      </c>
      <c r="AF99">
        <v>-7</v>
      </c>
      <c r="AG99">
        <v>2</v>
      </c>
      <c r="AH99" t="s">
        <v>189</v>
      </c>
      <c r="AI99">
        <v>-9</v>
      </c>
      <c r="AJ99">
        <v>2</v>
      </c>
      <c r="AK99" t="s">
        <v>298</v>
      </c>
      <c r="AL99">
        <v>-4</v>
      </c>
      <c r="AM99">
        <v>2</v>
      </c>
      <c r="AN99" t="s">
        <v>50</v>
      </c>
      <c r="AO99">
        <v>-12</v>
      </c>
      <c r="AP99">
        <v>2</v>
      </c>
      <c r="AQ99" t="s">
        <v>103</v>
      </c>
      <c r="AR99">
        <v>10</v>
      </c>
      <c r="AS99">
        <v>2</v>
      </c>
      <c r="AT99" t="s">
        <v>103</v>
      </c>
      <c r="AU99">
        <v>1</v>
      </c>
      <c r="AV99">
        <v>2</v>
      </c>
      <c r="AW99" t="s">
        <v>415</v>
      </c>
      <c r="AX99">
        <v>18</v>
      </c>
      <c r="AY99">
        <v>2</v>
      </c>
      <c r="AZ99" t="s">
        <v>103</v>
      </c>
      <c r="BA99">
        <v>19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189</v>
      </c>
      <c r="B100">
        <v>2</v>
      </c>
      <c r="C100">
        <v>3</v>
      </c>
      <c r="D100" t="s">
        <v>189</v>
      </c>
      <c r="E100">
        <v>5</v>
      </c>
      <c r="F100">
        <v>3</v>
      </c>
      <c r="G100" t="s">
        <v>189</v>
      </c>
      <c r="H100">
        <v>5</v>
      </c>
      <c r="I100">
        <v>3</v>
      </c>
      <c r="J100" t="s">
        <v>189</v>
      </c>
      <c r="K100">
        <v>-14</v>
      </c>
      <c r="L100">
        <v>3</v>
      </c>
      <c r="M100" t="s">
        <v>50</v>
      </c>
      <c r="N100">
        <v>10</v>
      </c>
      <c r="O100">
        <v>3</v>
      </c>
      <c r="P100" t="s">
        <v>50</v>
      </c>
      <c r="Q100">
        <v>12</v>
      </c>
      <c r="R100">
        <v>3</v>
      </c>
      <c r="S100" t="s">
        <v>130</v>
      </c>
      <c r="T100" s="4">
        <v>-4</v>
      </c>
      <c r="U100">
        <v>3</v>
      </c>
      <c r="V100" t="s">
        <v>53</v>
      </c>
      <c r="W100">
        <v>1</v>
      </c>
      <c r="X100">
        <v>3</v>
      </c>
      <c r="Y100" t="s">
        <v>362</v>
      </c>
      <c r="Z100">
        <v>-8</v>
      </c>
      <c r="AA100">
        <v>3</v>
      </c>
      <c r="AB100" t="s">
        <v>397</v>
      </c>
      <c r="AC100" s="4">
        <v>-3</v>
      </c>
      <c r="AD100">
        <v>3</v>
      </c>
      <c r="AE100" t="s">
        <v>73</v>
      </c>
      <c r="AF100">
        <v>-7</v>
      </c>
      <c r="AG100">
        <v>3</v>
      </c>
      <c r="AH100" t="s">
        <v>50</v>
      </c>
      <c r="AI100">
        <v>-9</v>
      </c>
      <c r="AJ100">
        <v>3</v>
      </c>
      <c r="AK100" t="s">
        <v>50</v>
      </c>
      <c r="AL100">
        <v>-4</v>
      </c>
      <c r="AM100">
        <v>3</v>
      </c>
      <c r="AN100" t="s">
        <v>53</v>
      </c>
      <c r="AO100">
        <v>-12</v>
      </c>
      <c r="AP100">
        <v>3</v>
      </c>
      <c r="AQ100" t="s">
        <v>130</v>
      </c>
      <c r="AR100">
        <v>10</v>
      </c>
      <c r="AS100">
        <v>3</v>
      </c>
      <c r="AT100" t="s">
        <v>130</v>
      </c>
      <c r="AU100">
        <v>1</v>
      </c>
      <c r="AV100">
        <v>3</v>
      </c>
      <c r="AW100" t="s">
        <v>82</v>
      </c>
      <c r="AX100">
        <v>18</v>
      </c>
      <c r="AY100">
        <v>3</v>
      </c>
      <c r="AZ100" t="s">
        <v>415</v>
      </c>
      <c r="BA100">
        <v>19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174</v>
      </c>
      <c r="B101">
        <v>2</v>
      </c>
      <c r="C101">
        <v>4</v>
      </c>
      <c r="D101" t="s">
        <v>174</v>
      </c>
      <c r="E101">
        <v>5</v>
      </c>
      <c r="F101">
        <v>4</v>
      </c>
      <c r="G101" t="s">
        <v>174</v>
      </c>
      <c r="H101">
        <v>5</v>
      </c>
      <c r="I101">
        <v>4</v>
      </c>
      <c r="J101" t="s">
        <v>174</v>
      </c>
      <c r="K101">
        <v>-14</v>
      </c>
      <c r="L101">
        <v>4</v>
      </c>
      <c r="M101" t="s">
        <v>15</v>
      </c>
      <c r="N101">
        <v>10</v>
      </c>
      <c r="O101">
        <v>4</v>
      </c>
      <c r="P101" t="s">
        <v>15</v>
      </c>
      <c r="Q101">
        <v>12</v>
      </c>
      <c r="R101">
        <v>4</v>
      </c>
      <c r="S101" t="s">
        <v>174</v>
      </c>
      <c r="T101" s="4">
        <v>-4</v>
      </c>
      <c r="U101">
        <v>4</v>
      </c>
      <c r="V101" t="s">
        <v>18</v>
      </c>
      <c r="W101">
        <v>1</v>
      </c>
      <c r="X101">
        <v>4</v>
      </c>
      <c r="Y101" t="s">
        <v>18</v>
      </c>
      <c r="Z101">
        <v>-8</v>
      </c>
      <c r="AA101">
        <v>4</v>
      </c>
      <c r="AB101" t="s">
        <v>50</v>
      </c>
      <c r="AC101" s="4">
        <v>-3</v>
      </c>
      <c r="AD101">
        <v>4</v>
      </c>
      <c r="AE101" t="s">
        <v>15</v>
      </c>
      <c r="AF101">
        <v>-7</v>
      </c>
      <c r="AG101">
        <v>4</v>
      </c>
      <c r="AH101" t="s">
        <v>15</v>
      </c>
      <c r="AI101">
        <v>-9</v>
      </c>
      <c r="AJ101">
        <v>4</v>
      </c>
      <c r="AK101" t="s">
        <v>15</v>
      </c>
      <c r="AL101">
        <v>-4</v>
      </c>
      <c r="AM101">
        <v>4</v>
      </c>
      <c r="AN101" t="s">
        <v>15</v>
      </c>
      <c r="AO101">
        <v>-12</v>
      </c>
      <c r="AP101">
        <v>4</v>
      </c>
      <c r="AQ101" t="s">
        <v>24</v>
      </c>
      <c r="AR101">
        <v>10</v>
      </c>
      <c r="AS101">
        <v>4</v>
      </c>
      <c r="AT101" t="s">
        <v>24</v>
      </c>
      <c r="AU101">
        <v>1</v>
      </c>
      <c r="AV101">
        <v>4</v>
      </c>
      <c r="AW101" t="s">
        <v>24</v>
      </c>
      <c r="AX101">
        <v>18</v>
      </c>
      <c r="AY101">
        <v>4</v>
      </c>
      <c r="AZ101" t="s">
        <v>82</v>
      </c>
      <c r="BA101">
        <v>19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298</v>
      </c>
      <c r="B102">
        <v>3</v>
      </c>
      <c r="C102">
        <v>1</v>
      </c>
      <c r="D102" t="s">
        <v>381</v>
      </c>
      <c r="E102">
        <v>19</v>
      </c>
      <c r="F102">
        <v>1</v>
      </c>
      <c r="G102" t="s">
        <v>381</v>
      </c>
      <c r="H102">
        <v>-4</v>
      </c>
      <c r="I102">
        <v>1</v>
      </c>
      <c r="J102" t="s">
        <v>19</v>
      </c>
      <c r="K102">
        <v>32</v>
      </c>
      <c r="L102">
        <v>1</v>
      </c>
      <c r="M102" t="s">
        <v>298</v>
      </c>
      <c r="N102">
        <v>-13</v>
      </c>
      <c r="O102">
        <v>1</v>
      </c>
      <c r="P102" t="s">
        <v>298</v>
      </c>
      <c r="Q102">
        <v>10</v>
      </c>
      <c r="R102">
        <v>1</v>
      </c>
      <c r="S102" t="s">
        <v>390</v>
      </c>
      <c r="T102" s="4">
        <v>7</v>
      </c>
      <c r="U102">
        <v>1</v>
      </c>
      <c r="V102" t="s">
        <v>390</v>
      </c>
      <c r="W102">
        <v>9</v>
      </c>
      <c r="X102">
        <v>1</v>
      </c>
      <c r="Y102" t="s">
        <v>111</v>
      </c>
      <c r="Z102">
        <v>12</v>
      </c>
      <c r="AA102">
        <v>1</v>
      </c>
      <c r="AB102" t="s">
        <v>111</v>
      </c>
      <c r="AC102" s="4">
        <v>11</v>
      </c>
      <c r="AD102">
        <v>1</v>
      </c>
      <c r="AE102" t="s">
        <v>111</v>
      </c>
      <c r="AF102">
        <v>-6</v>
      </c>
      <c r="AG102">
        <v>1</v>
      </c>
      <c r="AH102" t="s">
        <v>19</v>
      </c>
      <c r="AI102">
        <v>12</v>
      </c>
      <c r="AJ102">
        <v>1</v>
      </c>
      <c r="AK102" t="s">
        <v>362</v>
      </c>
      <c r="AL102">
        <v>-7</v>
      </c>
      <c r="AM102">
        <v>1</v>
      </c>
      <c r="AN102" t="s">
        <v>111</v>
      </c>
      <c r="AO102">
        <v>-3</v>
      </c>
      <c r="AP102">
        <v>1</v>
      </c>
      <c r="AQ102" t="s">
        <v>362</v>
      </c>
      <c r="AR102">
        <v>10</v>
      </c>
      <c r="AS102">
        <v>1</v>
      </c>
      <c r="AT102" t="s">
        <v>362</v>
      </c>
      <c r="AU102">
        <v>26</v>
      </c>
      <c r="AV102">
        <v>1</v>
      </c>
      <c r="AW102" t="s">
        <v>390</v>
      </c>
      <c r="AX102">
        <v>-3</v>
      </c>
      <c r="AY102">
        <v>1</v>
      </c>
      <c r="AZ102" t="s">
        <v>362</v>
      </c>
      <c r="BA102">
        <v>5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391</v>
      </c>
      <c r="B103">
        <v>3</v>
      </c>
      <c r="C103">
        <v>2</v>
      </c>
      <c r="D103" t="s">
        <v>19</v>
      </c>
      <c r="E103">
        <v>19</v>
      </c>
      <c r="F103">
        <v>2</v>
      </c>
      <c r="G103" t="s">
        <v>40</v>
      </c>
      <c r="H103">
        <v>-4</v>
      </c>
      <c r="I103">
        <v>2</v>
      </c>
      <c r="J103" t="s">
        <v>130</v>
      </c>
      <c r="K103">
        <v>32</v>
      </c>
      <c r="L103">
        <v>2</v>
      </c>
      <c r="M103" t="s">
        <v>214</v>
      </c>
      <c r="N103">
        <v>-13</v>
      </c>
      <c r="O103">
        <v>2</v>
      </c>
      <c r="P103" t="s">
        <v>214</v>
      </c>
      <c r="Q103">
        <v>10</v>
      </c>
      <c r="R103">
        <v>2</v>
      </c>
      <c r="S103" t="s">
        <v>214</v>
      </c>
      <c r="T103" s="4">
        <v>7</v>
      </c>
      <c r="U103">
        <v>2</v>
      </c>
      <c r="V103" t="s">
        <v>362</v>
      </c>
      <c r="W103">
        <v>9</v>
      </c>
      <c r="X103">
        <v>2</v>
      </c>
      <c r="Y103" t="s">
        <v>298</v>
      </c>
      <c r="Z103">
        <v>12</v>
      </c>
      <c r="AA103">
        <v>2</v>
      </c>
      <c r="AB103" t="s">
        <v>19</v>
      </c>
      <c r="AC103" s="4">
        <v>11</v>
      </c>
      <c r="AD103">
        <v>2</v>
      </c>
      <c r="AE103" t="s">
        <v>362</v>
      </c>
      <c r="AF103">
        <v>-6</v>
      </c>
      <c r="AG103">
        <v>2</v>
      </c>
      <c r="AH103" t="s">
        <v>73</v>
      </c>
      <c r="AI103">
        <v>12</v>
      </c>
      <c r="AJ103">
        <v>2</v>
      </c>
      <c r="AK103" t="s">
        <v>103</v>
      </c>
      <c r="AL103">
        <v>-7</v>
      </c>
      <c r="AM103">
        <v>2</v>
      </c>
      <c r="AN103" t="s">
        <v>103</v>
      </c>
      <c r="AO103">
        <v>-3</v>
      </c>
      <c r="AP103">
        <v>2</v>
      </c>
      <c r="AQ103" t="s">
        <v>214</v>
      </c>
      <c r="AR103">
        <v>10</v>
      </c>
      <c r="AS103">
        <v>2</v>
      </c>
      <c r="AT103" t="s">
        <v>214</v>
      </c>
      <c r="AU103">
        <v>26</v>
      </c>
      <c r="AV103">
        <v>2</v>
      </c>
      <c r="AW103" t="s">
        <v>214</v>
      </c>
      <c r="AX103">
        <v>-3</v>
      </c>
      <c r="AY103">
        <v>2</v>
      </c>
      <c r="AZ103" t="s">
        <v>214</v>
      </c>
      <c r="BA103">
        <v>5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73</v>
      </c>
      <c r="B104">
        <v>3</v>
      </c>
      <c r="C104">
        <v>3</v>
      </c>
      <c r="D104" t="s">
        <v>73</v>
      </c>
      <c r="E104">
        <v>19</v>
      </c>
      <c r="F104">
        <v>3</v>
      </c>
      <c r="G104" t="s">
        <v>73</v>
      </c>
      <c r="H104">
        <v>-4</v>
      </c>
      <c r="I104">
        <v>3</v>
      </c>
      <c r="J104" t="s">
        <v>73</v>
      </c>
      <c r="K104">
        <v>32</v>
      </c>
      <c r="L104">
        <v>3</v>
      </c>
      <c r="M104" t="s">
        <v>73</v>
      </c>
      <c r="N104">
        <v>-13</v>
      </c>
      <c r="O104">
        <v>3</v>
      </c>
      <c r="P104" t="s">
        <v>130</v>
      </c>
      <c r="Q104">
        <v>10</v>
      </c>
      <c r="R104">
        <v>3</v>
      </c>
      <c r="S104" t="s">
        <v>177</v>
      </c>
      <c r="T104" s="4">
        <v>7</v>
      </c>
      <c r="U104">
        <v>3</v>
      </c>
      <c r="V104" t="s">
        <v>73</v>
      </c>
      <c r="W104">
        <v>9</v>
      </c>
      <c r="X104">
        <v>3</v>
      </c>
      <c r="Y104" t="s">
        <v>73</v>
      </c>
      <c r="Z104">
        <v>12</v>
      </c>
      <c r="AA104">
        <v>3</v>
      </c>
      <c r="AB104" t="s">
        <v>391</v>
      </c>
      <c r="AC104" s="4">
        <v>11</v>
      </c>
      <c r="AD104">
        <v>3</v>
      </c>
      <c r="AE104" t="s">
        <v>50</v>
      </c>
      <c r="AF104">
        <v>-6</v>
      </c>
      <c r="AG104">
        <v>3</v>
      </c>
      <c r="AH104" t="s">
        <v>82</v>
      </c>
      <c r="AI104">
        <v>12</v>
      </c>
      <c r="AJ104">
        <v>3</v>
      </c>
      <c r="AK104" t="s">
        <v>189</v>
      </c>
      <c r="AL104">
        <v>-7</v>
      </c>
      <c r="AM104">
        <v>3</v>
      </c>
      <c r="AN104" t="s">
        <v>382</v>
      </c>
      <c r="AO104">
        <v>-3</v>
      </c>
      <c r="AP104">
        <v>3</v>
      </c>
      <c r="AQ104" t="s">
        <v>189</v>
      </c>
      <c r="AR104">
        <v>10</v>
      </c>
      <c r="AS104">
        <v>3</v>
      </c>
      <c r="AT104" t="s">
        <v>189</v>
      </c>
      <c r="AU104">
        <v>26</v>
      </c>
      <c r="AV104">
        <v>3</v>
      </c>
      <c r="AW104" t="s">
        <v>189</v>
      </c>
      <c r="AX104">
        <v>-3</v>
      </c>
      <c r="AY104">
        <v>3</v>
      </c>
      <c r="AZ104" t="s">
        <v>189</v>
      </c>
      <c r="BA104">
        <v>5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15</v>
      </c>
      <c r="B105">
        <v>3</v>
      </c>
      <c r="C105">
        <v>4</v>
      </c>
      <c r="D105" t="s">
        <v>15</v>
      </c>
      <c r="E105">
        <v>19</v>
      </c>
      <c r="F105">
        <v>4</v>
      </c>
      <c r="G105" t="s">
        <v>15</v>
      </c>
      <c r="H105">
        <v>-4</v>
      </c>
      <c r="I105">
        <v>4</v>
      </c>
      <c r="J105" t="s">
        <v>15</v>
      </c>
      <c r="K105">
        <v>32</v>
      </c>
      <c r="L105">
        <v>4</v>
      </c>
      <c r="M105" t="s">
        <v>174</v>
      </c>
      <c r="N105">
        <v>-13</v>
      </c>
      <c r="O105">
        <v>4</v>
      </c>
      <c r="P105" t="s">
        <v>174</v>
      </c>
      <c r="Q105">
        <v>10</v>
      </c>
      <c r="R105">
        <v>4</v>
      </c>
      <c r="S105" t="s">
        <v>50</v>
      </c>
      <c r="T105" s="4">
        <v>7</v>
      </c>
      <c r="U105">
        <v>4</v>
      </c>
      <c r="V105" t="s">
        <v>15</v>
      </c>
      <c r="W105">
        <v>9</v>
      </c>
      <c r="X105">
        <v>4</v>
      </c>
      <c r="Y105" t="s">
        <v>50</v>
      </c>
      <c r="Z105">
        <v>12</v>
      </c>
      <c r="AA105">
        <v>4</v>
      </c>
      <c r="AB105" t="s">
        <v>18</v>
      </c>
      <c r="AC105" s="4">
        <v>11</v>
      </c>
      <c r="AD105">
        <v>4</v>
      </c>
      <c r="AE105" t="s">
        <v>18</v>
      </c>
      <c r="AF105">
        <v>-6</v>
      </c>
      <c r="AG105">
        <v>4</v>
      </c>
      <c r="AH105" t="s">
        <v>18</v>
      </c>
      <c r="AI105">
        <v>12</v>
      </c>
      <c r="AJ105">
        <v>4</v>
      </c>
      <c r="AK105" t="s">
        <v>382</v>
      </c>
      <c r="AL105">
        <v>-7</v>
      </c>
      <c r="AM105">
        <v>4</v>
      </c>
      <c r="AN105" t="s">
        <v>24</v>
      </c>
      <c r="AO105">
        <v>-3</v>
      </c>
      <c r="AP105">
        <v>4</v>
      </c>
      <c r="AQ105" t="s">
        <v>174</v>
      </c>
      <c r="AR105">
        <v>10</v>
      </c>
      <c r="AS105">
        <v>4</v>
      </c>
      <c r="AT105" t="s">
        <v>174</v>
      </c>
      <c r="AU105">
        <v>26</v>
      </c>
      <c r="AV105">
        <v>4</v>
      </c>
      <c r="AW105" t="s">
        <v>174</v>
      </c>
      <c r="AX105">
        <v>-3</v>
      </c>
      <c r="AY105">
        <v>4</v>
      </c>
      <c r="AZ105" t="s">
        <v>174</v>
      </c>
      <c r="BA105">
        <v>5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119"/>
  <sheetViews>
    <sheetView topLeftCell="A31" workbookViewId="0">
      <selection sqref="A1:XFD1048576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367</v>
      </c>
      <c r="C2" s="1" t="s">
        <v>381</v>
      </c>
      <c r="D2" s="7">
        <v>0</v>
      </c>
      <c r="E2" s="7" t="s">
        <v>9</v>
      </c>
      <c r="F2" s="7" t="s">
        <v>9</v>
      </c>
      <c r="G2" s="7">
        <v>32</v>
      </c>
      <c r="H2" s="7" t="s">
        <v>9</v>
      </c>
      <c r="I2" s="7">
        <v>6</v>
      </c>
      <c r="J2" s="7" t="s">
        <v>9</v>
      </c>
      <c r="K2" s="7">
        <v>-19</v>
      </c>
      <c r="L2" s="7">
        <v>-10</v>
      </c>
      <c r="M2" s="7">
        <v>-2</v>
      </c>
      <c r="N2" s="7" t="s">
        <v>9</v>
      </c>
      <c r="O2" s="7" t="s">
        <v>9</v>
      </c>
      <c r="P2" s="7" t="s">
        <v>9</v>
      </c>
      <c r="Q2" s="7" t="s">
        <v>9</v>
      </c>
      <c r="R2" s="7">
        <v>-3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4</v>
      </c>
      <c r="Z2" s="8">
        <f t="shared" ref="Z2:Z27" si="0">SUM(AA2:AC2)</f>
        <v>7</v>
      </c>
      <c r="AA2" s="8">
        <f>COUNTIF(D2:X2,"&gt;0")</f>
        <v>2</v>
      </c>
      <c r="AB2" s="8">
        <f>COUNTIF(D2:X2,0)</f>
        <v>1</v>
      </c>
      <c r="AC2" s="8">
        <f>COUNTIF(D2:X2,"&lt;0")</f>
        <v>4</v>
      </c>
      <c r="AE2">
        <f t="shared" ref="AE2:AE58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2</v>
      </c>
      <c r="AF2">
        <f t="shared" ref="AF2:AF58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2</v>
      </c>
      <c r="AG2">
        <f t="shared" ref="AG2:AG58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3</v>
      </c>
      <c r="AH2">
        <f t="shared" ref="AH2:AH58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7</v>
      </c>
      <c r="AJ2" t="str">
        <f>IF(AI2=Z2,"","no")</f>
        <v/>
      </c>
    </row>
    <row r="3" spans="1:36" x14ac:dyDescent="0.25">
      <c r="A3" s="1" t="s">
        <v>88</v>
      </c>
      <c r="B3" s="1" t="s">
        <v>416</v>
      </c>
      <c r="C3" s="1" t="s">
        <v>417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>
        <v>-10</v>
      </c>
      <c r="K3" s="7">
        <v>-1</v>
      </c>
      <c r="L3" s="7">
        <v>3</v>
      </c>
      <c r="M3" s="7">
        <v>-2</v>
      </c>
      <c r="N3" s="7" t="s">
        <v>9</v>
      </c>
      <c r="O3" s="7" t="s">
        <v>9</v>
      </c>
      <c r="P3" s="7">
        <v>-11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5">SUM(D3:X3)</f>
        <v>-21</v>
      </c>
      <c r="Z3" s="8">
        <f t="shared" si="0"/>
        <v>5</v>
      </c>
      <c r="AA3" s="8">
        <f t="shared" ref="AA3:AA58" si="6">COUNTIF(D3:X3,"&gt;0")</f>
        <v>1</v>
      </c>
      <c r="AB3" s="8">
        <f t="shared" ref="AB3:AB58" si="7">COUNTIF(D3:X3,0)</f>
        <v>0</v>
      </c>
      <c r="AC3" s="8">
        <f t="shared" ref="AC3:AC58" si="8">COUNTIF(D3:X3,"&lt;0")</f>
        <v>4</v>
      </c>
      <c r="AE3">
        <f t="shared" si="1"/>
        <v>3</v>
      </c>
      <c r="AF3">
        <f t="shared" si="2"/>
        <v>2</v>
      </c>
      <c r="AG3">
        <f t="shared" si="3"/>
        <v>0</v>
      </c>
      <c r="AH3">
        <f t="shared" si="4"/>
        <v>0</v>
      </c>
      <c r="AI3">
        <f t="shared" ref="AI3:AI58" si="9">SUM(AE3:AH3)</f>
        <v>5</v>
      </c>
      <c r="AJ3" t="str">
        <f t="shared" ref="AJ3:AJ58" si="10">IF(AI3=Z3,"","no")</f>
        <v/>
      </c>
    </row>
    <row r="4" spans="1:36" x14ac:dyDescent="0.25">
      <c r="A4" s="1" t="s">
        <v>368</v>
      </c>
      <c r="B4" s="1" t="s">
        <v>369</v>
      </c>
      <c r="C4" s="1" t="s">
        <v>315</v>
      </c>
      <c r="D4" s="7">
        <v>-6</v>
      </c>
      <c r="E4" s="7">
        <v>-4</v>
      </c>
      <c r="F4" s="7">
        <v>3</v>
      </c>
      <c r="G4" s="7">
        <v>4</v>
      </c>
      <c r="H4" s="7">
        <v>-7</v>
      </c>
      <c r="I4" s="7">
        <v>1</v>
      </c>
      <c r="J4" s="7">
        <v>-33</v>
      </c>
      <c r="K4" s="7">
        <v>16</v>
      </c>
      <c r="L4" s="7">
        <v>10</v>
      </c>
      <c r="M4" s="7">
        <v>2</v>
      </c>
      <c r="N4" s="7">
        <v>-17</v>
      </c>
      <c r="O4" s="7">
        <v>4</v>
      </c>
      <c r="P4" s="7">
        <v>15</v>
      </c>
      <c r="Q4" s="7">
        <v>11</v>
      </c>
      <c r="R4" s="7">
        <v>5</v>
      </c>
      <c r="S4" s="7">
        <v>2</v>
      </c>
      <c r="T4" s="7">
        <v>10</v>
      </c>
      <c r="U4" s="7">
        <v>13</v>
      </c>
      <c r="V4" s="7">
        <v>0</v>
      </c>
      <c r="W4" s="7" t="s">
        <v>9</v>
      </c>
      <c r="X4" s="7" t="s">
        <v>9</v>
      </c>
      <c r="Y4" s="7">
        <f t="shared" si="5"/>
        <v>29</v>
      </c>
      <c r="Z4" s="8">
        <f t="shared" si="0"/>
        <v>19</v>
      </c>
      <c r="AA4" s="8">
        <f t="shared" si="6"/>
        <v>13</v>
      </c>
      <c r="AB4" s="8">
        <f t="shared" si="7"/>
        <v>1</v>
      </c>
      <c r="AC4" s="8">
        <f t="shared" si="8"/>
        <v>5</v>
      </c>
      <c r="AE4">
        <f t="shared" si="1"/>
        <v>0</v>
      </c>
      <c r="AF4">
        <f t="shared" si="2"/>
        <v>8</v>
      </c>
      <c r="AG4">
        <f t="shared" si="3"/>
        <v>11</v>
      </c>
      <c r="AH4">
        <f t="shared" si="4"/>
        <v>0</v>
      </c>
      <c r="AI4">
        <f t="shared" si="9"/>
        <v>19</v>
      </c>
      <c r="AJ4" t="str">
        <f t="shared" si="10"/>
        <v/>
      </c>
    </row>
    <row r="5" spans="1:36" x14ac:dyDescent="0.25">
      <c r="A5" s="1" t="s">
        <v>121</v>
      </c>
      <c r="B5" s="1" t="s">
        <v>156</v>
      </c>
      <c r="C5" s="1" t="s">
        <v>214</v>
      </c>
      <c r="D5" s="7">
        <v>2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>
        <v>-10</v>
      </c>
      <c r="K5" s="7" t="s">
        <v>9</v>
      </c>
      <c r="L5" s="7">
        <v>-15</v>
      </c>
      <c r="M5" s="7">
        <v>-8</v>
      </c>
      <c r="N5" s="7">
        <v>0</v>
      </c>
      <c r="O5" s="7">
        <v>-3</v>
      </c>
      <c r="P5" s="7">
        <v>2</v>
      </c>
      <c r="Q5" s="7">
        <v>-2</v>
      </c>
      <c r="R5" s="7">
        <v>-14</v>
      </c>
      <c r="S5" s="7">
        <v>-6</v>
      </c>
      <c r="T5" s="7">
        <v>-13</v>
      </c>
      <c r="U5" s="7">
        <v>-7</v>
      </c>
      <c r="V5" s="7" t="s">
        <v>9</v>
      </c>
      <c r="W5" s="7" t="s">
        <v>9</v>
      </c>
      <c r="X5" s="7" t="s">
        <v>9</v>
      </c>
      <c r="Y5" s="7">
        <f t="shared" si="5"/>
        <v>-74</v>
      </c>
      <c r="Z5" s="8">
        <f t="shared" si="0"/>
        <v>12</v>
      </c>
      <c r="AA5" s="8">
        <f t="shared" si="6"/>
        <v>2</v>
      </c>
      <c r="AB5" s="8">
        <f t="shared" si="7"/>
        <v>1</v>
      </c>
      <c r="AC5" s="8">
        <f t="shared" si="8"/>
        <v>9</v>
      </c>
      <c r="AE5">
        <f t="shared" si="1"/>
        <v>0</v>
      </c>
      <c r="AF5">
        <f t="shared" si="2"/>
        <v>1</v>
      </c>
      <c r="AG5">
        <f t="shared" si="3"/>
        <v>10</v>
      </c>
      <c r="AH5">
        <f t="shared" si="4"/>
        <v>1</v>
      </c>
      <c r="AI5">
        <f t="shared" si="9"/>
        <v>12</v>
      </c>
      <c r="AJ5" t="str">
        <f t="shared" si="10"/>
        <v/>
      </c>
    </row>
    <row r="6" spans="1:36" x14ac:dyDescent="0.25">
      <c r="A6" s="1" t="s">
        <v>10</v>
      </c>
      <c r="B6" s="1" t="s">
        <v>11</v>
      </c>
      <c r="C6" s="1" t="s">
        <v>12</v>
      </c>
      <c r="D6" s="7" t="s">
        <v>9</v>
      </c>
      <c r="E6" s="7">
        <v>-2</v>
      </c>
      <c r="F6" s="7">
        <v>14</v>
      </c>
      <c r="G6" s="7">
        <v>-6</v>
      </c>
      <c r="H6" s="7">
        <v>-7</v>
      </c>
      <c r="I6" s="7">
        <v>-1</v>
      </c>
      <c r="J6" s="7">
        <v>-8</v>
      </c>
      <c r="K6" s="7">
        <v>16</v>
      </c>
      <c r="L6" s="7">
        <v>10</v>
      </c>
      <c r="M6" s="7">
        <v>2</v>
      </c>
      <c r="N6" s="7" t="s">
        <v>9</v>
      </c>
      <c r="O6" s="7">
        <v>4</v>
      </c>
      <c r="P6" s="7">
        <v>15</v>
      </c>
      <c r="Q6" s="7">
        <v>11</v>
      </c>
      <c r="R6" s="7">
        <v>5</v>
      </c>
      <c r="S6" s="7">
        <v>2</v>
      </c>
      <c r="T6" s="7">
        <v>10</v>
      </c>
      <c r="U6" s="7">
        <v>13</v>
      </c>
      <c r="V6" s="7">
        <v>0</v>
      </c>
      <c r="W6" s="7" t="s">
        <v>9</v>
      </c>
      <c r="X6" s="7" t="s">
        <v>9</v>
      </c>
      <c r="Y6" s="7">
        <f t="shared" si="5"/>
        <v>78</v>
      </c>
      <c r="Z6" s="8">
        <f t="shared" si="0"/>
        <v>17</v>
      </c>
      <c r="AA6" s="8">
        <f t="shared" si="6"/>
        <v>11</v>
      </c>
      <c r="AB6" s="8">
        <f t="shared" si="7"/>
        <v>1</v>
      </c>
      <c r="AC6" s="8">
        <f t="shared" si="8"/>
        <v>5</v>
      </c>
      <c r="AE6">
        <f t="shared" si="1"/>
        <v>0</v>
      </c>
      <c r="AF6">
        <f t="shared" si="2"/>
        <v>0</v>
      </c>
      <c r="AG6">
        <f t="shared" si="3"/>
        <v>1</v>
      </c>
      <c r="AH6">
        <f t="shared" si="4"/>
        <v>16</v>
      </c>
      <c r="AI6">
        <f t="shared" si="9"/>
        <v>17</v>
      </c>
      <c r="AJ6" t="str">
        <f t="shared" si="10"/>
        <v/>
      </c>
    </row>
    <row r="7" spans="1:36" x14ac:dyDescent="0.25">
      <c r="A7" s="1" t="s">
        <v>78</v>
      </c>
      <c r="B7" s="1" t="s">
        <v>140</v>
      </c>
      <c r="C7" s="1" t="s">
        <v>179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>
        <v>-10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 t="s">
        <v>9</v>
      </c>
      <c r="V7" s="7" t="s">
        <v>9</v>
      </c>
      <c r="W7" s="7" t="s">
        <v>9</v>
      </c>
      <c r="X7" s="7" t="s">
        <v>9</v>
      </c>
      <c r="Y7" s="7">
        <f t="shared" si="5"/>
        <v>-10</v>
      </c>
      <c r="Z7" s="8">
        <f t="shared" si="0"/>
        <v>1</v>
      </c>
      <c r="AA7" s="8">
        <f t="shared" si="6"/>
        <v>0</v>
      </c>
      <c r="AB7" s="8">
        <f t="shared" si="7"/>
        <v>0</v>
      </c>
      <c r="AC7" s="8">
        <f t="shared" si="8"/>
        <v>1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1</v>
      </c>
      <c r="AI7">
        <f t="shared" si="9"/>
        <v>1</v>
      </c>
      <c r="AJ7" t="str">
        <f t="shared" si="10"/>
        <v/>
      </c>
    </row>
    <row r="8" spans="1:36" x14ac:dyDescent="0.25">
      <c r="A8" s="1" t="s">
        <v>13</v>
      </c>
      <c r="B8" s="1" t="s">
        <v>14</v>
      </c>
      <c r="C8" s="1" t="s">
        <v>15</v>
      </c>
      <c r="D8" s="7">
        <v>-17</v>
      </c>
      <c r="E8" s="7">
        <v>-5</v>
      </c>
      <c r="F8" s="7">
        <v>-2</v>
      </c>
      <c r="G8" s="7">
        <v>8</v>
      </c>
      <c r="H8" s="7">
        <v>-4</v>
      </c>
      <c r="I8" s="7" t="s">
        <v>9</v>
      </c>
      <c r="J8" s="7">
        <v>-10</v>
      </c>
      <c r="K8" s="7">
        <v>-19</v>
      </c>
      <c r="L8" s="7" t="s">
        <v>9</v>
      </c>
      <c r="M8" s="7">
        <v>4</v>
      </c>
      <c r="N8" s="7">
        <v>-3</v>
      </c>
      <c r="O8" s="7">
        <v>-15</v>
      </c>
      <c r="P8" s="7">
        <v>2</v>
      </c>
      <c r="Q8" s="7">
        <v>11</v>
      </c>
      <c r="R8" s="7">
        <v>-3</v>
      </c>
      <c r="S8" s="7">
        <v>2</v>
      </c>
      <c r="T8" s="7">
        <v>8</v>
      </c>
      <c r="U8" s="7">
        <v>-8</v>
      </c>
      <c r="V8" s="7" t="s">
        <v>9</v>
      </c>
      <c r="W8" s="7" t="s">
        <v>9</v>
      </c>
      <c r="X8" s="7" t="s">
        <v>9</v>
      </c>
      <c r="Y8" s="7">
        <f t="shared" si="5"/>
        <v>-51</v>
      </c>
      <c r="Z8" s="8">
        <f t="shared" si="0"/>
        <v>16</v>
      </c>
      <c r="AA8" s="8">
        <f t="shared" si="6"/>
        <v>6</v>
      </c>
      <c r="AB8" s="8">
        <f t="shared" si="7"/>
        <v>0</v>
      </c>
      <c r="AC8" s="8">
        <f t="shared" si="8"/>
        <v>10</v>
      </c>
      <c r="AE8">
        <f t="shared" si="1"/>
        <v>0</v>
      </c>
      <c r="AF8">
        <f t="shared" si="2"/>
        <v>0</v>
      </c>
      <c r="AG8">
        <f t="shared" si="3"/>
        <v>0</v>
      </c>
      <c r="AH8">
        <f t="shared" si="4"/>
        <v>16</v>
      </c>
      <c r="AI8">
        <f t="shared" si="9"/>
        <v>16</v>
      </c>
      <c r="AJ8" t="str">
        <f t="shared" si="10"/>
        <v/>
      </c>
    </row>
    <row r="9" spans="1:36" x14ac:dyDescent="0.25">
      <c r="A9" s="1" t="s">
        <v>320</v>
      </c>
      <c r="B9" s="1" t="s">
        <v>418</v>
      </c>
      <c r="C9" s="1" t="s">
        <v>419</v>
      </c>
      <c r="D9" s="7">
        <v>2</v>
      </c>
      <c r="E9" s="7">
        <v>10</v>
      </c>
      <c r="F9" s="7" t="s">
        <v>9</v>
      </c>
      <c r="G9" s="7">
        <v>8</v>
      </c>
      <c r="H9" s="7">
        <v>-4</v>
      </c>
      <c r="I9" s="7">
        <v>-4</v>
      </c>
      <c r="J9" s="7">
        <v>-31</v>
      </c>
      <c r="K9" s="7">
        <v>-19</v>
      </c>
      <c r="L9" s="7">
        <v>-15</v>
      </c>
      <c r="M9" s="7">
        <v>4</v>
      </c>
      <c r="N9" s="7">
        <v>13</v>
      </c>
      <c r="O9" s="7">
        <v>-3</v>
      </c>
      <c r="P9" s="7">
        <v>2</v>
      </c>
      <c r="Q9" s="7">
        <v>-2</v>
      </c>
      <c r="R9" s="7">
        <v>-14</v>
      </c>
      <c r="S9" s="7">
        <v>-6</v>
      </c>
      <c r="T9" s="7">
        <v>-30</v>
      </c>
      <c r="U9" s="7">
        <v>-8</v>
      </c>
      <c r="V9" s="7" t="s">
        <v>9</v>
      </c>
      <c r="W9" s="7" t="s">
        <v>9</v>
      </c>
      <c r="X9" s="7" t="s">
        <v>9</v>
      </c>
      <c r="Y9" s="7">
        <f t="shared" si="5"/>
        <v>-97</v>
      </c>
      <c r="Z9" s="8">
        <f t="shared" si="0"/>
        <v>17</v>
      </c>
      <c r="AA9" s="8">
        <f t="shared" si="6"/>
        <v>6</v>
      </c>
      <c r="AB9" s="8">
        <f t="shared" si="7"/>
        <v>0</v>
      </c>
      <c r="AC9" s="8">
        <f t="shared" si="8"/>
        <v>11</v>
      </c>
      <c r="AE9">
        <f t="shared" si="1"/>
        <v>3</v>
      </c>
      <c r="AF9">
        <f t="shared" si="2"/>
        <v>13</v>
      </c>
      <c r="AG9">
        <f t="shared" si="3"/>
        <v>1</v>
      </c>
      <c r="AH9">
        <f t="shared" si="4"/>
        <v>0</v>
      </c>
      <c r="AI9">
        <f t="shared" si="9"/>
        <v>17</v>
      </c>
      <c r="AJ9" t="str">
        <f t="shared" si="10"/>
        <v/>
      </c>
    </row>
    <row r="10" spans="1:36" x14ac:dyDescent="0.25">
      <c r="A10" s="1" t="s">
        <v>16</v>
      </c>
      <c r="B10" s="1" t="s">
        <v>17</v>
      </c>
      <c r="C10" s="1" t="s">
        <v>18</v>
      </c>
      <c r="D10" s="7">
        <v>2</v>
      </c>
      <c r="E10" s="7">
        <v>10</v>
      </c>
      <c r="F10" s="7">
        <v>-12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>
        <v>-7</v>
      </c>
      <c r="V10" s="7" t="s">
        <v>9</v>
      </c>
      <c r="W10" s="7" t="s">
        <v>9</v>
      </c>
      <c r="X10" s="7" t="s">
        <v>9</v>
      </c>
      <c r="Y10" s="7">
        <f t="shared" si="5"/>
        <v>-7</v>
      </c>
      <c r="Z10" s="8">
        <f t="shared" si="0"/>
        <v>4</v>
      </c>
      <c r="AA10" s="8">
        <f t="shared" si="6"/>
        <v>2</v>
      </c>
      <c r="AB10" s="8">
        <f t="shared" si="7"/>
        <v>0</v>
      </c>
      <c r="AC10" s="8">
        <f t="shared" si="8"/>
        <v>2</v>
      </c>
      <c r="AE10">
        <f t="shared" si="1"/>
        <v>0</v>
      </c>
      <c r="AF10">
        <f t="shared" si="2"/>
        <v>0</v>
      </c>
      <c r="AG10">
        <f t="shared" si="3"/>
        <v>0</v>
      </c>
      <c r="AH10">
        <f t="shared" si="4"/>
        <v>4</v>
      </c>
      <c r="AI10">
        <f t="shared" si="9"/>
        <v>4</v>
      </c>
      <c r="AJ10" t="str">
        <f t="shared" si="10"/>
        <v/>
      </c>
    </row>
    <row r="11" spans="1:36" x14ac:dyDescent="0.25">
      <c r="A11" s="1" t="s">
        <v>398</v>
      </c>
      <c r="B11" s="1" t="s">
        <v>304</v>
      </c>
      <c r="C11" s="1" t="s">
        <v>19</v>
      </c>
      <c r="D11" s="7">
        <v>-17</v>
      </c>
      <c r="E11" s="7">
        <v>1</v>
      </c>
      <c r="F11" s="7">
        <v>-2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>
        <v>-8</v>
      </c>
      <c r="N11" s="7">
        <v>0</v>
      </c>
      <c r="O11" s="7">
        <v>-15</v>
      </c>
      <c r="P11" s="7">
        <v>9</v>
      </c>
      <c r="Q11" s="7">
        <v>11</v>
      </c>
      <c r="R11" s="7">
        <v>-3</v>
      </c>
      <c r="S11" s="7">
        <v>2</v>
      </c>
      <c r="T11" s="7">
        <v>8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5"/>
        <v>-14</v>
      </c>
      <c r="Z11" s="8">
        <f t="shared" si="0"/>
        <v>11</v>
      </c>
      <c r="AA11" s="8">
        <f t="shared" si="6"/>
        <v>5</v>
      </c>
      <c r="AB11" s="8">
        <f t="shared" si="7"/>
        <v>1</v>
      </c>
      <c r="AC11" s="8">
        <f t="shared" si="8"/>
        <v>5</v>
      </c>
      <c r="AE11">
        <f t="shared" si="1"/>
        <v>0</v>
      </c>
      <c r="AF11">
        <f t="shared" si="2"/>
        <v>9</v>
      </c>
      <c r="AG11">
        <f t="shared" si="3"/>
        <v>2</v>
      </c>
      <c r="AH11">
        <f t="shared" si="4"/>
        <v>0</v>
      </c>
      <c r="AI11">
        <f t="shared" si="9"/>
        <v>11</v>
      </c>
      <c r="AJ11" t="str">
        <f t="shared" si="10"/>
        <v/>
      </c>
    </row>
    <row r="12" spans="1:36" x14ac:dyDescent="0.25">
      <c r="A12" s="1" t="s">
        <v>26</v>
      </c>
      <c r="B12" s="1" t="s">
        <v>27</v>
      </c>
      <c r="C12" s="1" t="s">
        <v>28</v>
      </c>
      <c r="D12" s="7" t="s">
        <v>9</v>
      </c>
      <c r="E12" s="7" t="s">
        <v>9</v>
      </c>
      <c r="F12" s="7" t="s">
        <v>9</v>
      </c>
      <c r="G12" s="7">
        <v>-6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5"/>
        <v>-6</v>
      </c>
      <c r="Z12" s="8">
        <f t="shared" si="0"/>
        <v>1</v>
      </c>
      <c r="AA12" s="8">
        <f t="shared" si="6"/>
        <v>0</v>
      </c>
      <c r="AB12" s="8">
        <f t="shared" si="7"/>
        <v>0</v>
      </c>
      <c r="AC12" s="8">
        <f t="shared" si="8"/>
        <v>1</v>
      </c>
      <c r="AE12">
        <f t="shared" si="1"/>
        <v>0</v>
      </c>
      <c r="AF12">
        <f t="shared" si="2"/>
        <v>1</v>
      </c>
      <c r="AG12">
        <f t="shared" si="3"/>
        <v>0</v>
      </c>
      <c r="AH12">
        <f t="shared" si="4"/>
        <v>0</v>
      </c>
      <c r="AI12">
        <f t="shared" si="9"/>
        <v>1</v>
      </c>
      <c r="AJ12" t="str">
        <f t="shared" si="10"/>
        <v/>
      </c>
    </row>
    <row r="13" spans="1:36" x14ac:dyDescent="0.25">
      <c r="A13" s="1" t="s">
        <v>306</v>
      </c>
      <c r="B13" s="1" t="s">
        <v>307</v>
      </c>
      <c r="C13" s="1" t="s">
        <v>294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-2</v>
      </c>
      <c r="L13" s="7">
        <v>-5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>
        <v>11</v>
      </c>
      <c r="U13" s="7">
        <v>6</v>
      </c>
      <c r="V13" s="7">
        <v>-1</v>
      </c>
      <c r="W13" s="7" t="s">
        <v>9</v>
      </c>
      <c r="X13" s="7" t="s">
        <v>9</v>
      </c>
      <c r="Y13" s="7">
        <f t="shared" si="5"/>
        <v>9</v>
      </c>
      <c r="Z13" s="8">
        <f t="shared" si="0"/>
        <v>5</v>
      </c>
      <c r="AA13" s="8">
        <f t="shared" si="6"/>
        <v>2</v>
      </c>
      <c r="AB13" s="8">
        <f t="shared" si="7"/>
        <v>0</v>
      </c>
      <c r="AC13" s="8">
        <f t="shared" si="8"/>
        <v>3</v>
      </c>
      <c r="AE13">
        <f t="shared" si="1"/>
        <v>4</v>
      </c>
      <c r="AF13">
        <f t="shared" si="2"/>
        <v>1</v>
      </c>
      <c r="AG13">
        <f t="shared" si="3"/>
        <v>0</v>
      </c>
      <c r="AH13">
        <f t="shared" si="4"/>
        <v>0</v>
      </c>
      <c r="AI13">
        <f t="shared" si="9"/>
        <v>5</v>
      </c>
      <c r="AJ13" t="str">
        <f t="shared" si="10"/>
        <v/>
      </c>
    </row>
    <row r="14" spans="1:36" x14ac:dyDescent="0.25">
      <c r="A14" s="1" t="s">
        <v>32</v>
      </c>
      <c r="B14" s="1" t="s">
        <v>307</v>
      </c>
      <c r="C14" s="1" t="s">
        <v>33</v>
      </c>
      <c r="D14" s="7" t="s">
        <v>9</v>
      </c>
      <c r="E14" s="7">
        <v>-2</v>
      </c>
      <c r="F14" s="7">
        <v>7</v>
      </c>
      <c r="G14" s="7" t="s">
        <v>9</v>
      </c>
      <c r="H14" s="7">
        <v>-7</v>
      </c>
      <c r="I14" s="7" t="s">
        <v>9</v>
      </c>
      <c r="J14" s="7">
        <v>-1</v>
      </c>
      <c r="K14" s="7">
        <v>-4</v>
      </c>
      <c r="L14" s="7">
        <v>-5</v>
      </c>
      <c r="M14" s="7">
        <v>-18</v>
      </c>
      <c r="N14" s="7">
        <v>-17</v>
      </c>
      <c r="O14" s="7">
        <v>-18</v>
      </c>
      <c r="P14" s="7" t="s">
        <v>9</v>
      </c>
      <c r="Q14" s="7">
        <v>9</v>
      </c>
      <c r="R14" s="7" t="s">
        <v>9</v>
      </c>
      <c r="S14" s="7" t="s">
        <v>9</v>
      </c>
      <c r="T14" s="7">
        <v>11</v>
      </c>
      <c r="U14" s="7">
        <v>6</v>
      </c>
      <c r="V14" s="7">
        <v>-1</v>
      </c>
      <c r="W14" s="7" t="s">
        <v>9</v>
      </c>
      <c r="X14" s="7" t="s">
        <v>9</v>
      </c>
      <c r="Y14" s="7">
        <f t="shared" si="5"/>
        <v>-40</v>
      </c>
      <c r="Z14" s="8">
        <f t="shared" si="0"/>
        <v>13</v>
      </c>
      <c r="AA14" s="8">
        <f t="shared" si="6"/>
        <v>4</v>
      </c>
      <c r="AB14" s="8">
        <f t="shared" si="7"/>
        <v>0</v>
      </c>
      <c r="AC14" s="8">
        <f t="shared" si="8"/>
        <v>9</v>
      </c>
      <c r="AE14">
        <f t="shared" si="1"/>
        <v>1</v>
      </c>
      <c r="AF14">
        <f t="shared" si="2"/>
        <v>0</v>
      </c>
      <c r="AG14">
        <f t="shared" si="3"/>
        <v>2</v>
      </c>
      <c r="AH14">
        <f t="shared" si="4"/>
        <v>10</v>
      </c>
      <c r="AI14">
        <f t="shared" si="9"/>
        <v>13</v>
      </c>
      <c r="AJ14" t="str">
        <f t="shared" si="10"/>
        <v/>
      </c>
    </row>
    <row r="15" spans="1:36" x14ac:dyDescent="0.25">
      <c r="A15" s="13" t="s">
        <v>38</v>
      </c>
      <c r="B15" s="13" t="s">
        <v>39</v>
      </c>
      <c r="C15" s="1" t="s">
        <v>40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>
        <v>-21</v>
      </c>
      <c r="L15" s="7">
        <v>-10</v>
      </c>
      <c r="M15" s="7">
        <v>-2</v>
      </c>
      <c r="N15" s="7">
        <v>13</v>
      </c>
      <c r="O15" s="7">
        <v>-35</v>
      </c>
      <c r="P15" s="7" t="s">
        <v>9</v>
      </c>
      <c r="Q15" s="7">
        <v>-1</v>
      </c>
      <c r="R15" s="7" t="s">
        <v>9</v>
      </c>
      <c r="S15" s="7" t="s">
        <v>9</v>
      </c>
      <c r="T15" s="7" t="s">
        <v>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-56</v>
      </c>
      <c r="Z15" s="8">
        <f t="shared" si="0"/>
        <v>6</v>
      </c>
      <c r="AA15" s="8">
        <f t="shared" si="6"/>
        <v>1</v>
      </c>
      <c r="AB15" s="8">
        <f t="shared" si="7"/>
        <v>0</v>
      </c>
      <c r="AC15" s="8">
        <f t="shared" si="8"/>
        <v>5</v>
      </c>
      <c r="AE15">
        <f t="shared" si="1"/>
        <v>1</v>
      </c>
      <c r="AF15">
        <f t="shared" si="2"/>
        <v>4</v>
      </c>
      <c r="AG15">
        <f t="shared" si="3"/>
        <v>1</v>
      </c>
      <c r="AH15">
        <f t="shared" si="4"/>
        <v>0</v>
      </c>
      <c r="AI15">
        <f t="shared" si="9"/>
        <v>6</v>
      </c>
      <c r="AJ15" t="str">
        <f t="shared" si="10"/>
        <v/>
      </c>
    </row>
    <row r="16" spans="1:36" x14ac:dyDescent="0.25">
      <c r="A16" s="1" t="s">
        <v>135</v>
      </c>
      <c r="B16" s="1" t="s">
        <v>420</v>
      </c>
      <c r="C16" s="1" t="s">
        <v>295</v>
      </c>
      <c r="D16" s="7">
        <v>-17</v>
      </c>
      <c r="E16" s="7">
        <v>-5</v>
      </c>
      <c r="F16" s="7" t="s">
        <v>9</v>
      </c>
      <c r="G16" s="7">
        <v>2</v>
      </c>
      <c r="H16" s="7" t="s">
        <v>9</v>
      </c>
      <c r="I16" s="7">
        <v>-23</v>
      </c>
      <c r="J16" s="7">
        <v>-31</v>
      </c>
      <c r="K16" s="7">
        <v>-21</v>
      </c>
      <c r="L16" s="7">
        <v>-15</v>
      </c>
      <c r="M16" s="7">
        <v>4</v>
      </c>
      <c r="N16" s="7">
        <v>0</v>
      </c>
      <c r="O16" s="7">
        <v>-35</v>
      </c>
      <c r="P16" s="7">
        <v>-11</v>
      </c>
      <c r="Q16" s="7">
        <v>-1</v>
      </c>
      <c r="R16" s="7">
        <v>-24</v>
      </c>
      <c r="S16" s="7">
        <v>2</v>
      </c>
      <c r="T16" s="7">
        <v>8</v>
      </c>
      <c r="U16" s="7">
        <v>-6</v>
      </c>
      <c r="V16" s="7" t="s">
        <v>9</v>
      </c>
      <c r="W16" s="7" t="s">
        <v>9</v>
      </c>
      <c r="X16" s="7" t="s">
        <v>9</v>
      </c>
      <c r="Y16" s="7">
        <f t="shared" si="5"/>
        <v>-173</v>
      </c>
      <c r="Z16" s="8">
        <f t="shared" si="0"/>
        <v>16</v>
      </c>
      <c r="AA16" s="8">
        <f t="shared" si="6"/>
        <v>4</v>
      </c>
      <c r="AB16" s="8">
        <f t="shared" si="7"/>
        <v>1</v>
      </c>
      <c r="AC16" s="8">
        <f t="shared" si="8"/>
        <v>11</v>
      </c>
      <c r="AE16">
        <f t="shared" si="1"/>
        <v>16</v>
      </c>
      <c r="AF16">
        <f t="shared" si="2"/>
        <v>0</v>
      </c>
      <c r="AG16">
        <f t="shared" si="3"/>
        <v>0</v>
      </c>
      <c r="AH16">
        <f t="shared" si="4"/>
        <v>0</v>
      </c>
      <c r="AI16">
        <f t="shared" si="9"/>
        <v>16</v>
      </c>
      <c r="AJ16" t="str">
        <f t="shared" si="10"/>
        <v/>
      </c>
    </row>
    <row r="17" spans="1:36" x14ac:dyDescent="0.25">
      <c r="A17" s="1" t="s">
        <v>421</v>
      </c>
      <c r="B17" s="1" t="s">
        <v>422</v>
      </c>
      <c r="C17" s="1" t="s">
        <v>423</v>
      </c>
      <c r="D17" s="7">
        <v>-11</v>
      </c>
      <c r="E17" s="7">
        <v>-10</v>
      </c>
      <c r="F17" s="7">
        <v>-6</v>
      </c>
      <c r="G17" s="7">
        <v>8</v>
      </c>
      <c r="H17" s="7">
        <v>-10</v>
      </c>
      <c r="I17" s="7">
        <v>-2</v>
      </c>
      <c r="J17" s="7">
        <v>2</v>
      </c>
      <c r="K17" s="7">
        <v>0</v>
      </c>
      <c r="L17" s="7">
        <v>7</v>
      </c>
      <c r="M17" s="7">
        <v>-4</v>
      </c>
      <c r="N17" s="7">
        <v>10</v>
      </c>
      <c r="O17" s="7">
        <v>-5</v>
      </c>
      <c r="P17" s="7">
        <v>8</v>
      </c>
      <c r="Q17" s="7">
        <v>15</v>
      </c>
      <c r="R17" s="7">
        <v>3</v>
      </c>
      <c r="S17" s="7">
        <v>0</v>
      </c>
      <c r="T17" s="7">
        <v>-7</v>
      </c>
      <c r="U17" s="7">
        <v>27</v>
      </c>
      <c r="V17" s="7">
        <v>-14</v>
      </c>
      <c r="W17" s="7" t="s">
        <v>9</v>
      </c>
      <c r="X17" s="7" t="s">
        <v>9</v>
      </c>
      <c r="Y17" s="7">
        <f t="shared" si="5"/>
        <v>11</v>
      </c>
      <c r="Z17" s="8">
        <f t="shared" si="0"/>
        <v>19</v>
      </c>
      <c r="AA17" s="8">
        <f t="shared" si="6"/>
        <v>8</v>
      </c>
      <c r="AB17" s="8">
        <f t="shared" si="7"/>
        <v>2</v>
      </c>
      <c r="AC17" s="8">
        <f t="shared" si="8"/>
        <v>9</v>
      </c>
      <c r="AE17">
        <f t="shared" si="1"/>
        <v>17</v>
      </c>
      <c r="AF17">
        <f t="shared" si="2"/>
        <v>2</v>
      </c>
      <c r="AG17">
        <f t="shared" si="3"/>
        <v>0</v>
      </c>
      <c r="AH17">
        <f t="shared" si="4"/>
        <v>0</v>
      </c>
      <c r="AI17">
        <f t="shared" si="9"/>
        <v>19</v>
      </c>
      <c r="AJ17" t="str">
        <f t="shared" si="10"/>
        <v/>
      </c>
    </row>
    <row r="18" spans="1:36" x14ac:dyDescent="0.25">
      <c r="A18" s="1" t="s">
        <v>29</v>
      </c>
      <c r="B18" s="1" t="s">
        <v>302</v>
      </c>
      <c r="C18" s="1" t="s">
        <v>296</v>
      </c>
      <c r="D18" s="7">
        <v>-6</v>
      </c>
      <c r="E18" s="7">
        <v>-4</v>
      </c>
      <c r="F18" s="7">
        <v>3</v>
      </c>
      <c r="G18" s="7">
        <v>4</v>
      </c>
      <c r="H18" s="7">
        <v>-7</v>
      </c>
      <c r="I18" s="7">
        <v>1</v>
      </c>
      <c r="J18" s="7">
        <v>-33</v>
      </c>
      <c r="K18" s="7">
        <v>-2</v>
      </c>
      <c r="L18" s="7">
        <v>7</v>
      </c>
      <c r="M18" s="7">
        <v>-23</v>
      </c>
      <c r="N18" s="7" t="s">
        <v>9</v>
      </c>
      <c r="O18" s="7">
        <v>-23</v>
      </c>
      <c r="P18" s="7">
        <v>22</v>
      </c>
      <c r="Q18" s="7">
        <v>6</v>
      </c>
      <c r="R18" s="7">
        <v>3</v>
      </c>
      <c r="S18" s="7">
        <v>11</v>
      </c>
      <c r="T18" s="7" t="s">
        <v>9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5"/>
        <v>-41</v>
      </c>
      <c r="Z18" s="8">
        <f t="shared" si="0"/>
        <v>15</v>
      </c>
      <c r="AA18" s="8">
        <f t="shared" si="6"/>
        <v>8</v>
      </c>
      <c r="AB18" s="8">
        <f t="shared" si="7"/>
        <v>0</v>
      </c>
      <c r="AC18" s="8">
        <f t="shared" si="8"/>
        <v>7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15</v>
      </c>
      <c r="AI18">
        <f t="shared" si="9"/>
        <v>15</v>
      </c>
      <c r="AJ18" t="str">
        <f t="shared" si="10"/>
        <v/>
      </c>
    </row>
    <row r="19" spans="1:36" x14ac:dyDescent="0.25">
      <c r="A19" s="1" t="s">
        <v>48</v>
      </c>
      <c r="B19" s="1" t="s">
        <v>49</v>
      </c>
      <c r="C19" s="1" t="s">
        <v>50</v>
      </c>
      <c r="D19" s="7" t="s">
        <v>9</v>
      </c>
      <c r="E19" s="7" t="s">
        <v>9</v>
      </c>
      <c r="F19" s="7" t="s">
        <v>9</v>
      </c>
      <c r="G19" s="7">
        <v>8</v>
      </c>
      <c r="H19" s="7">
        <v>-4</v>
      </c>
      <c r="I19" s="7">
        <v>-23</v>
      </c>
      <c r="J19" s="7">
        <v>-31</v>
      </c>
      <c r="K19" s="7" t="s">
        <v>9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 t="s">
        <v>9</v>
      </c>
      <c r="W19" s="7" t="s">
        <v>9</v>
      </c>
      <c r="X19" s="7" t="s">
        <v>9</v>
      </c>
      <c r="Y19" s="7">
        <f t="shared" si="5"/>
        <v>-50</v>
      </c>
      <c r="Z19" s="8">
        <f t="shared" si="0"/>
        <v>4</v>
      </c>
      <c r="AA19" s="8">
        <f t="shared" si="6"/>
        <v>1</v>
      </c>
      <c r="AB19" s="8">
        <f t="shared" si="7"/>
        <v>0</v>
      </c>
      <c r="AC19" s="8">
        <f t="shared" si="8"/>
        <v>3</v>
      </c>
      <c r="AE19">
        <f t="shared" si="1"/>
        <v>0</v>
      </c>
      <c r="AF19">
        <f t="shared" si="2"/>
        <v>0</v>
      </c>
      <c r="AG19">
        <f t="shared" si="3"/>
        <v>2</v>
      </c>
      <c r="AH19">
        <f t="shared" si="4"/>
        <v>2</v>
      </c>
      <c r="AI19">
        <f t="shared" si="9"/>
        <v>4</v>
      </c>
      <c r="AJ19" t="str">
        <f t="shared" si="10"/>
        <v/>
      </c>
    </row>
    <row r="20" spans="1:36" x14ac:dyDescent="0.25">
      <c r="A20" s="1" t="s">
        <v>51</v>
      </c>
      <c r="B20" s="1" t="s">
        <v>52</v>
      </c>
      <c r="C20" s="1" t="s">
        <v>53</v>
      </c>
      <c r="D20" s="7" t="s">
        <v>9</v>
      </c>
      <c r="E20" s="7">
        <v>-10</v>
      </c>
      <c r="F20" s="7">
        <v>-8</v>
      </c>
      <c r="G20" s="7">
        <v>2</v>
      </c>
      <c r="H20" s="7">
        <v>-10</v>
      </c>
      <c r="I20" s="7">
        <v>5</v>
      </c>
      <c r="J20" s="7" t="s">
        <v>9</v>
      </c>
      <c r="K20" s="7">
        <v>-20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5"/>
        <v>-41</v>
      </c>
      <c r="Z20" s="8">
        <f t="shared" si="0"/>
        <v>6</v>
      </c>
      <c r="AA20" s="8">
        <f t="shared" si="6"/>
        <v>2</v>
      </c>
      <c r="AB20" s="8">
        <f t="shared" si="7"/>
        <v>0</v>
      </c>
      <c r="AC20" s="8">
        <f t="shared" si="8"/>
        <v>4</v>
      </c>
      <c r="AE20">
        <f t="shared" si="1"/>
        <v>5</v>
      </c>
      <c r="AF20">
        <f t="shared" si="2"/>
        <v>0</v>
      </c>
      <c r="AG20">
        <f t="shared" si="3"/>
        <v>0</v>
      </c>
      <c r="AH20">
        <f t="shared" si="4"/>
        <v>1</v>
      </c>
      <c r="AI20">
        <f t="shared" si="9"/>
        <v>6</v>
      </c>
      <c r="AJ20" t="str">
        <f t="shared" si="10"/>
        <v/>
      </c>
    </row>
    <row r="21" spans="1:36" x14ac:dyDescent="0.25">
      <c r="A21" s="1" t="s">
        <v>13</v>
      </c>
      <c r="B21" s="1" t="s">
        <v>133</v>
      </c>
      <c r="C21" s="1" t="s">
        <v>174</v>
      </c>
      <c r="D21" s="7" t="s">
        <v>9</v>
      </c>
      <c r="E21" s="7">
        <v>-20</v>
      </c>
      <c r="F21" s="7">
        <v>-2</v>
      </c>
      <c r="G21" s="7" t="s">
        <v>9</v>
      </c>
      <c r="H21" s="7">
        <v>-1</v>
      </c>
      <c r="I21" s="7">
        <v>1</v>
      </c>
      <c r="J21" s="7">
        <v>-2</v>
      </c>
      <c r="K21" s="7">
        <v>-21</v>
      </c>
      <c r="L21" s="7" t="s">
        <v>9</v>
      </c>
      <c r="M21" s="7">
        <v>-2</v>
      </c>
      <c r="N21" s="7">
        <v>0</v>
      </c>
      <c r="O21" s="7">
        <v>-3</v>
      </c>
      <c r="P21" s="7">
        <v>9</v>
      </c>
      <c r="Q21" s="7">
        <v>11</v>
      </c>
      <c r="R21" s="7">
        <v>-14</v>
      </c>
      <c r="S21" s="7">
        <v>-6</v>
      </c>
      <c r="T21" s="7">
        <v>8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5"/>
        <v>-42</v>
      </c>
      <c r="Z21" s="8">
        <f t="shared" si="0"/>
        <v>14</v>
      </c>
      <c r="AA21" s="8">
        <f t="shared" si="6"/>
        <v>4</v>
      </c>
      <c r="AB21" s="8">
        <f t="shared" si="7"/>
        <v>1</v>
      </c>
      <c r="AC21" s="8">
        <f t="shared" si="8"/>
        <v>9</v>
      </c>
      <c r="AE21">
        <f t="shared" si="1"/>
        <v>0</v>
      </c>
      <c r="AF21">
        <f t="shared" si="2"/>
        <v>0</v>
      </c>
      <c r="AG21">
        <f t="shared" si="3"/>
        <v>4</v>
      </c>
      <c r="AH21">
        <f t="shared" si="4"/>
        <v>10</v>
      </c>
      <c r="AI21">
        <f t="shared" si="9"/>
        <v>14</v>
      </c>
      <c r="AJ21" t="str">
        <f t="shared" si="10"/>
        <v/>
      </c>
    </row>
    <row r="22" spans="1:36" x14ac:dyDescent="0.25">
      <c r="A22" s="1" t="s">
        <v>370</v>
      </c>
      <c r="B22" s="1" t="s">
        <v>371</v>
      </c>
      <c r="C22" s="1" t="s">
        <v>363</v>
      </c>
      <c r="D22" s="7">
        <v>3</v>
      </c>
      <c r="E22" s="7">
        <v>-11</v>
      </c>
      <c r="F22" s="7">
        <v>7</v>
      </c>
      <c r="G22" s="7">
        <v>5</v>
      </c>
      <c r="H22" s="7">
        <v>0</v>
      </c>
      <c r="I22" s="7">
        <v>-2</v>
      </c>
      <c r="J22" s="7">
        <v>-1</v>
      </c>
      <c r="K22" s="7">
        <v>-4</v>
      </c>
      <c r="L22" s="7">
        <v>7</v>
      </c>
      <c r="M22" s="7">
        <v>2</v>
      </c>
      <c r="N22" s="7">
        <v>-17</v>
      </c>
      <c r="O22" s="7">
        <v>4</v>
      </c>
      <c r="P22" s="7">
        <v>15</v>
      </c>
      <c r="Q22" s="7">
        <v>11</v>
      </c>
      <c r="R22" s="7">
        <v>5</v>
      </c>
      <c r="S22" s="7">
        <v>2</v>
      </c>
      <c r="T22" s="7">
        <v>10</v>
      </c>
      <c r="U22" s="7">
        <v>13</v>
      </c>
      <c r="V22" s="7">
        <v>0</v>
      </c>
      <c r="W22" s="7" t="s">
        <v>9</v>
      </c>
      <c r="X22" s="7" t="s">
        <v>9</v>
      </c>
      <c r="Y22" s="7">
        <f t="shared" si="5"/>
        <v>49</v>
      </c>
      <c r="Z22" s="8">
        <f t="shared" si="0"/>
        <v>19</v>
      </c>
      <c r="AA22" s="8">
        <f t="shared" si="6"/>
        <v>12</v>
      </c>
      <c r="AB22" s="8">
        <f t="shared" si="7"/>
        <v>2</v>
      </c>
      <c r="AC22" s="8">
        <f t="shared" si="8"/>
        <v>5</v>
      </c>
      <c r="AE22">
        <f t="shared" si="1"/>
        <v>0</v>
      </c>
      <c r="AF22">
        <f t="shared" si="2"/>
        <v>19</v>
      </c>
      <c r="AG22">
        <f t="shared" si="3"/>
        <v>0</v>
      </c>
      <c r="AH22">
        <f t="shared" si="4"/>
        <v>0</v>
      </c>
      <c r="AI22">
        <f t="shared" si="9"/>
        <v>19</v>
      </c>
      <c r="AJ22" t="str">
        <f t="shared" si="10"/>
        <v/>
      </c>
    </row>
    <row r="23" spans="1:36" x14ac:dyDescent="0.25">
      <c r="A23" s="1" t="s">
        <v>424</v>
      </c>
      <c r="B23" s="1" t="s">
        <v>425</v>
      </c>
      <c r="C23" s="1" t="s">
        <v>426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>
        <v>3</v>
      </c>
      <c r="M23" s="7" t="s">
        <v>9</v>
      </c>
      <c r="N23" s="7">
        <v>2</v>
      </c>
      <c r="O23" s="7">
        <v>-10</v>
      </c>
      <c r="P23" s="7">
        <v>-5</v>
      </c>
      <c r="Q23" s="7">
        <v>-8</v>
      </c>
      <c r="R23" s="7">
        <v>-24</v>
      </c>
      <c r="S23" s="7">
        <v>12</v>
      </c>
      <c r="T23" s="7">
        <v>-1</v>
      </c>
      <c r="U23" s="7">
        <v>-5</v>
      </c>
      <c r="V23" s="7" t="s">
        <v>9</v>
      </c>
      <c r="W23" s="7" t="s">
        <v>9</v>
      </c>
      <c r="X23" s="7" t="s">
        <v>9</v>
      </c>
      <c r="Y23" s="7">
        <f t="shared" si="5"/>
        <v>-36</v>
      </c>
      <c r="Z23" s="8">
        <f t="shared" si="0"/>
        <v>9</v>
      </c>
      <c r="AA23" s="8">
        <f t="shared" si="6"/>
        <v>3</v>
      </c>
      <c r="AB23" s="8">
        <f t="shared" si="7"/>
        <v>0</v>
      </c>
      <c r="AC23" s="8">
        <f t="shared" si="8"/>
        <v>6</v>
      </c>
      <c r="AE23">
        <f t="shared" si="1"/>
        <v>3</v>
      </c>
      <c r="AF23">
        <f t="shared" si="2"/>
        <v>5</v>
      </c>
      <c r="AG23">
        <f t="shared" si="3"/>
        <v>1</v>
      </c>
      <c r="AH23">
        <f t="shared" si="4"/>
        <v>0</v>
      </c>
      <c r="AI23">
        <f t="shared" si="9"/>
        <v>9</v>
      </c>
      <c r="AJ23" t="str">
        <f t="shared" si="10"/>
        <v/>
      </c>
    </row>
    <row r="24" spans="1:36" x14ac:dyDescent="0.25">
      <c r="A24" s="1" t="s">
        <v>149</v>
      </c>
      <c r="B24" s="1" t="s">
        <v>54</v>
      </c>
      <c r="C24" s="1" t="s">
        <v>194</v>
      </c>
      <c r="D24" s="7">
        <v>-2</v>
      </c>
      <c r="E24" s="7">
        <v>-10</v>
      </c>
      <c r="F24" s="7">
        <v>-8</v>
      </c>
      <c r="G24" s="7">
        <v>2</v>
      </c>
      <c r="H24" s="7">
        <v>-10</v>
      </c>
      <c r="I24" s="7">
        <v>5</v>
      </c>
      <c r="J24" s="7">
        <v>-5</v>
      </c>
      <c r="K24" s="7">
        <v>15</v>
      </c>
      <c r="L24" s="7">
        <v>3</v>
      </c>
      <c r="M24" s="7">
        <v>-23</v>
      </c>
      <c r="N24" s="7">
        <v>15</v>
      </c>
      <c r="O24" s="7">
        <v>-4</v>
      </c>
      <c r="P24" s="7">
        <v>-12</v>
      </c>
      <c r="Q24" s="7">
        <v>7</v>
      </c>
      <c r="R24" s="7">
        <v>-2</v>
      </c>
      <c r="S24" s="7">
        <v>10</v>
      </c>
      <c r="T24" s="7">
        <v>-3</v>
      </c>
      <c r="U24" s="7">
        <v>3</v>
      </c>
      <c r="V24" s="7">
        <v>-15</v>
      </c>
      <c r="W24" s="7" t="s">
        <v>9</v>
      </c>
      <c r="X24" s="7" t="s">
        <v>9</v>
      </c>
      <c r="Y24" s="7">
        <f t="shared" si="5"/>
        <v>-34</v>
      </c>
      <c r="Z24" s="8">
        <f t="shared" si="0"/>
        <v>19</v>
      </c>
      <c r="AA24" s="8">
        <f t="shared" si="6"/>
        <v>8</v>
      </c>
      <c r="AB24" s="8">
        <f t="shared" si="7"/>
        <v>0</v>
      </c>
      <c r="AC24" s="8">
        <f t="shared" si="8"/>
        <v>11</v>
      </c>
      <c r="AE24">
        <f t="shared" si="1"/>
        <v>0</v>
      </c>
      <c r="AF24">
        <f t="shared" si="2"/>
        <v>0</v>
      </c>
      <c r="AG24">
        <f t="shared" si="3"/>
        <v>17</v>
      </c>
      <c r="AH24">
        <f t="shared" si="4"/>
        <v>2</v>
      </c>
      <c r="AI24">
        <f t="shared" si="9"/>
        <v>19</v>
      </c>
      <c r="AJ24" t="str">
        <f t="shared" si="10"/>
        <v/>
      </c>
    </row>
    <row r="25" spans="1:36" x14ac:dyDescent="0.25">
      <c r="A25" s="1" t="s">
        <v>427</v>
      </c>
      <c r="B25" s="1" t="s">
        <v>62</v>
      </c>
      <c r="C25" s="1" t="s">
        <v>428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>
        <v>2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5"/>
        <v>2</v>
      </c>
      <c r="Z25" s="8">
        <f t="shared" si="0"/>
        <v>1</v>
      </c>
      <c r="AA25" s="8">
        <f t="shared" si="6"/>
        <v>1</v>
      </c>
      <c r="AB25" s="8">
        <f t="shared" si="7"/>
        <v>0</v>
      </c>
      <c r="AC25" s="8">
        <f t="shared" si="8"/>
        <v>0</v>
      </c>
      <c r="AE25">
        <f t="shared" si="1"/>
        <v>0</v>
      </c>
      <c r="AF25">
        <f t="shared" si="2"/>
        <v>1</v>
      </c>
      <c r="AG25">
        <f t="shared" si="3"/>
        <v>0</v>
      </c>
      <c r="AH25">
        <f t="shared" si="4"/>
        <v>0</v>
      </c>
      <c r="AI25">
        <f t="shared" si="9"/>
        <v>1</v>
      </c>
      <c r="AJ25" t="str">
        <f t="shared" si="10"/>
        <v/>
      </c>
    </row>
    <row r="26" spans="1:36" x14ac:dyDescent="0.25">
      <c r="A26" s="1" t="s">
        <v>46</v>
      </c>
      <c r="B26" s="1" t="s">
        <v>62</v>
      </c>
      <c r="C26" s="1" t="s">
        <v>63</v>
      </c>
      <c r="D26" s="7">
        <v>3</v>
      </c>
      <c r="E26" s="7">
        <v>-11</v>
      </c>
      <c r="F26" s="7">
        <v>7</v>
      </c>
      <c r="G26" s="7">
        <v>5</v>
      </c>
      <c r="H26" s="7">
        <v>0</v>
      </c>
      <c r="I26" s="7">
        <v>-2</v>
      </c>
      <c r="J26" s="7">
        <v>-1</v>
      </c>
      <c r="K26" s="7" t="s">
        <v>9</v>
      </c>
      <c r="L26" s="7" t="s">
        <v>9</v>
      </c>
      <c r="M26" s="7">
        <v>-4</v>
      </c>
      <c r="N26" s="7">
        <v>11</v>
      </c>
      <c r="O26" s="7">
        <v>-18</v>
      </c>
      <c r="P26" s="7">
        <v>-16</v>
      </c>
      <c r="Q26" s="7">
        <v>15</v>
      </c>
      <c r="R26" s="7">
        <v>-3</v>
      </c>
      <c r="S26" s="7">
        <v>0</v>
      </c>
      <c r="T26" s="7">
        <v>-3</v>
      </c>
      <c r="U26" s="7">
        <v>27</v>
      </c>
      <c r="V26" s="7">
        <v>-14</v>
      </c>
      <c r="W26" s="7" t="s">
        <v>9</v>
      </c>
      <c r="X26" s="7" t="s">
        <v>9</v>
      </c>
      <c r="Y26" s="7">
        <f t="shared" si="5"/>
        <v>-4</v>
      </c>
      <c r="Z26" s="8">
        <f t="shared" si="0"/>
        <v>17</v>
      </c>
      <c r="AA26" s="8">
        <f t="shared" si="6"/>
        <v>6</v>
      </c>
      <c r="AB26" s="8">
        <f t="shared" si="7"/>
        <v>2</v>
      </c>
      <c r="AC26" s="8">
        <f t="shared" si="8"/>
        <v>9</v>
      </c>
      <c r="AE26">
        <f t="shared" si="1"/>
        <v>8</v>
      </c>
      <c r="AF26">
        <f t="shared" si="2"/>
        <v>9</v>
      </c>
      <c r="AG26">
        <f t="shared" si="3"/>
        <v>0</v>
      </c>
      <c r="AH26">
        <f t="shared" si="4"/>
        <v>0</v>
      </c>
      <c r="AI26">
        <f t="shared" si="9"/>
        <v>17</v>
      </c>
      <c r="AJ26" t="str">
        <f t="shared" si="10"/>
        <v/>
      </c>
    </row>
    <row r="27" spans="1:36" x14ac:dyDescent="0.25">
      <c r="A27" s="1" t="s">
        <v>64</v>
      </c>
      <c r="B27" s="1" t="s">
        <v>62</v>
      </c>
      <c r="C27" s="1" t="s">
        <v>65</v>
      </c>
      <c r="D27" s="7">
        <v>3</v>
      </c>
      <c r="E27" s="7">
        <v>-11</v>
      </c>
      <c r="F27" s="7" t="s">
        <v>9</v>
      </c>
      <c r="G27" s="7">
        <v>5</v>
      </c>
      <c r="H27" s="7">
        <v>0</v>
      </c>
      <c r="I27" s="7">
        <v>-2</v>
      </c>
      <c r="J27" s="7" t="s">
        <v>9</v>
      </c>
      <c r="K27" s="7" t="s">
        <v>9</v>
      </c>
      <c r="L27" s="7" t="s">
        <v>9</v>
      </c>
      <c r="M27" s="7" t="s">
        <v>9</v>
      </c>
      <c r="N27" s="7">
        <v>11</v>
      </c>
      <c r="O27" s="7" t="s">
        <v>9</v>
      </c>
      <c r="P27" s="7">
        <v>-16</v>
      </c>
      <c r="Q27" s="7" t="s">
        <v>9</v>
      </c>
      <c r="R27" s="7" t="s">
        <v>9</v>
      </c>
      <c r="S27" s="7" t="s">
        <v>9</v>
      </c>
      <c r="T27" s="7">
        <v>-7</v>
      </c>
      <c r="U27" s="7" t="s">
        <v>9</v>
      </c>
      <c r="V27" s="7">
        <v>-1</v>
      </c>
      <c r="W27" s="7" t="s">
        <v>9</v>
      </c>
      <c r="X27" s="7" t="s">
        <v>9</v>
      </c>
      <c r="Y27" s="7">
        <f t="shared" si="5"/>
        <v>-18</v>
      </c>
      <c r="Z27" s="8">
        <f t="shared" si="0"/>
        <v>9</v>
      </c>
      <c r="AA27" s="8">
        <f t="shared" si="6"/>
        <v>3</v>
      </c>
      <c r="AB27" s="8">
        <f t="shared" si="7"/>
        <v>1</v>
      </c>
      <c r="AC27" s="8">
        <f t="shared" si="8"/>
        <v>5</v>
      </c>
      <c r="AE27">
        <f t="shared" si="1"/>
        <v>0</v>
      </c>
      <c r="AF27">
        <f t="shared" si="2"/>
        <v>1</v>
      </c>
      <c r="AG27">
        <f t="shared" si="3"/>
        <v>0</v>
      </c>
      <c r="AH27">
        <f t="shared" si="4"/>
        <v>8</v>
      </c>
      <c r="AI27">
        <f t="shared" si="9"/>
        <v>9</v>
      </c>
      <c r="AJ27" t="str">
        <f t="shared" si="10"/>
        <v/>
      </c>
    </row>
    <row r="28" spans="1:36" x14ac:dyDescent="0.25">
      <c r="A28" s="1" t="s">
        <v>313</v>
      </c>
      <c r="B28" s="1" t="s">
        <v>314</v>
      </c>
      <c r="C28" s="1" t="s">
        <v>130</v>
      </c>
      <c r="D28" s="7" t="s">
        <v>9</v>
      </c>
      <c r="E28" s="7">
        <v>10</v>
      </c>
      <c r="F28" s="7">
        <v>-12</v>
      </c>
      <c r="G28" s="7">
        <v>32</v>
      </c>
      <c r="H28" s="7">
        <v>-7</v>
      </c>
      <c r="I28" s="7">
        <v>-1</v>
      </c>
      <c r="J28" s="7">
        <v>-5</v>
      </c>
      <c r="K28" s="7" t="s">
        <v>9</v>
      </c>
      <c r="L28" s="7">
        <v>3</v>
      </c>
      <c r="M28" s="7">
        <v>-23</v>
      </c>
      <c r="N28" s="7">
        <v>15</v>
      </c>
      <c r="O28" s="7">
        <v>-4</v>
      </c>
      <c r="P28" s="7">
        <v>-12</v>
      </c>
      <c r="Q28" s="7">
        <v>-2</v>
      </c>
      <c r="R28" s="7">
        <v>-3</v>
      </c>
      <c r="S28" s="7" t="s">
        <v>9</v>
      </c>
      <c r="T28" s="7">
        <v>-13</v>
      </c>
      <c r="U28" s="7">
        <v>3</v>
      </c>
      <c r="V28" s="7" t="s">
        <v>9</v>
      </c>
      <c r="W28" s="7" t="s">
        <v>9</v>
      </c>
      <c r="X28" s="7" t="s">
        <v>9</v>
      </c>
      <c r="Y28" s="7">
        <f t="shared" ref="Y28:Y31" si="11">SUM(D28:X28)</f>
        <v>-19</v>
      </c>
      <c r="Z28" s="8">
        <f t="shared" ref="Z28:Z58" si="12">SUM(AA28:AC28)</f>
        <v>15</v>
      </c>
      <c r="AA28" s="8">
        <f t="shared" si="6"/>
        <v>5</v>
      </c>
      <c r="AB28" s="8">
        <f t="shared" si="7"/>
        <v>0</v>
      </c>
      <c r="AC28" s="8">
        <f t="shared" si="8"/>
        <v>10</v>
      </c>
      <c r="AE28">
        <f t="shared" si="1"/>
        <v>8</v>
      </c>
      <c r="AF28">
        <f t="shared" si="2"/>
        <v>2</v>
      </c>
      <c r="AG28">
        <f t="shared" si="3"/>
        <v>2</v>
      </c>
      <c r="AH28">
        <f t="shared" si="4"/>
        <v>3</v>
      </c>
      <c r="AI28">
        <f t="shared" si="9"/>
        <v>15</v>
      </c>
      <c r="AJ28" t="str">
        <f t="shared" si="10"/>
        <v/>
      </c>
    </row>
    <row r="29" spans="1:36" x14ac:dyDescent="0.25">
      <c r="A29" s="1" t="s">
        <v>48</v>
      </c>
      <c r="B29" s="1" t="s">
        <v>305</v>
      </c>
      <c r="C29" s="1" t="s">
        <v>297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-5</v>
      </c>
      <c r="P29" s="7">
        <v>22</v>
      </c>
      <c r="Q29" s="7">
        <v>7</v>
      </c>
      <c r="R29" s="7">
        <v>15</v>
      </c>
      <c r="S29" s="7">
        <v>10</v>
      </c>
      <c r="T29" s="7">
        <v>-3</v>
      </c>
      <c r="U29" s="7">
        <v>14</v>
      </c>
      <c r="V29" s="7">
        <v>-15</v>
      </c>
      <c r="W29" s="7" t="s">
        <v>9</v>
      </c>
      <c r="X29" s="7" t="s">
        <v>9</v>
      </c>
      <c r="Y29" s="7">
        <f t="shared" si="11"/>
        <v>45</v>
      </c>
      <c r="Z29" s="8">
        <f t="shared" si="12"/>
        <v>8</v>
      </c>
      <c r="AA29" s="8">
        <f t="shared" si="6"/>
        <v>5</v>
      </c>
      <c r="AB29" s="8">
        <f t="shared" si="7"/>
        <v>0</v>
      </c>
      <c r="AC29" s="8">
        <f t="shared" si="8"/>
        <v>3</v>
      </c>
      <c r="AE29">
        <f t="shared" si="1"/>
        <v>0</v>
      </c>
      <c r="AF29">
        <f t="shared" si="2"/>
        <v>1</v>
      </c>
      <c r="AG29">
        <f t="shared" si="3"/>
        <v>0</v>
      </c>
      <c r="AH29">
        <f t="shared" si="4"/>
        <v>7</v>
      </c>
      <c r="AI29">
        <f t="shared" si="9"/>
        <v>8</v>
      </c>
      <c r="AJ29" t="str">
        <f t="shared" si="10"/>
        <v/>
      </c>
    </row>
    <row r="30" spans="1:36" x14ac:dyDescent="0.25">
      <c r="A30" s="1" t="s">
        <v>372</v>
      </c>
      <c r="B30" s="1" t="s">
        <v>373</v>
      </c>
      <c r="C30" s="1" t="s">
        <v>298</v>
      </c>
      <c r="D30" s="7">
        <v>2</v>
      </c>
      <c r="E30" s="7">
        <v>10</v>
      </c>
      <c r="F30" s="7">
        <v>-12</v>
      </c>
      <c r="G30" s="7" t="s">
        <v>9</v>
      </c>
      <c r="H30" s="7">
        <v>-1</v>
      </c>
      <c r="I30" s="7">
        <v>-23</v>
      </c>
      <c r="J30" s="7">
        <v>-2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1"/>
        <v>-26</v>
      </c>
      <c r="Z30" s="8">
        <f t="shared" si="12"/>
        <v>6</v>
      </c>
      <c r="AA30" s="8">
        <f t="shared" si="6"/>
        <v>2</v>
      </c>
      <c r="AB30" s="8">
        <f t="shared" si="7"/>
        <v>0</v>
      </c>
      <c r="AC30" s="8">
        <f t="shared" si="8"/>
        <v>4</v>
      </c>
      <c r="AE30">
        <f t="shared" si="1"/>
        <v>2</v>
      </c>
      <c r="AF30">
        <f t="shared" si="2"/>
        <v>4</v>
      </c>
      <c r="AG30">
        <f t="shared" si="3"/>
        <v>0</v>
      </c>
      <c r="AH30">
        <f t="shared" si="4"/>
        <v>0</v>
      </c>
      <c r="AI30">
        <f t="shared" si="9"/>
        <v>6</v>
      </c>
      <c r="AJ30" t="str">
        <f t="shared" si="10"/>
        <v/>
      </c>
    </row>
    <row r="31" spans="1:36" x14ac:dyDescent="0.25">
      <c r="A31" s="1" t="s">
        <v>71</v>
      </c>
      <c r="B31" s="1" t="s">
        <v>72</v>
      </c>
      <c r="C31" s="1" t="s">
        <v>73</v>
      </c>
      <c r="D31" s="7">
        <v>5</v>
      </c>
      <c r="E31" s="7">
        <v>1</v>
      </c>
      <c r="F31" s="7">
        <v>-29</v>
      </c>
      <c r="G31" s="7">
        <v>2</v>
      </c>
      <c r="H31" s="7">
        <v>-24</v>
      </c>
      <c r="I31" s="7">
        <v>-1</v>
      </c>
      <c r="J31" s="7" t="s">
        <v>9</v>
      </c>
      <c r="K31" s="7">
        <v>-20</v>
      </c>
      <c r="L31" s="7" t="s">
        <v>9</v>
      </c>
      <c r="M31" s="7" t="s">
        <v>9</v>
      </c>
      <c r="N31" s="7">
        <v>13</v>
      </c>
      <c r="O31" s="7">
        <v>-35</v>
      </c>
      <c r="P31" s="7">
        <v>-11</v>
      </c>
      <c r="Q31" s="7">
        <v>-1</v>
      </c>
      <c r="R31" s="7">
        <v>-7</v>
      </c>
      <c r="S31" s="7">
        <v>26</v>
      </c>
      <c r="T31" s="7" t="s">
        <v>9</v>
      </c>
      <c r="U31" s="7">
        <v>-6</v>
      </c>
      <c r="V31" s="7" t="s">
        <v>9</v>
      </c>
      <c r="W31" s="7" t="s">
        <v>9</v>
      </c>
      <c r="X31" s="7" t="s">
        <v>9</v>
      </c>
      <c r="Y31" s="7">
        <f t="shared" si="11"/>
        <v>-87</v>
      </c>
      <c r="Z31" s="8">
        <f t="shared" si="12"/>
        <v>14</v>
      </c>
      <c r="AA31" s="8">
        <f t="shared" si="6"/>
        <v>5</v>
      </c>
      <c r="AB31" s="8">
        <f t="shared" si="7"/>
        <v>0</v>
      </c>
      <c r="AC31" s="8">
        <f t="shared" si="8"/>
        <v>9</v>
      </c>
      <c r="AE31">
        <f t="shared" si="1"/>
        <v>1</v>
      </c>
      <c r="AF31">
        <f t="shared" si="2"/>
        <v>0</v>
      </c>
      <c r="AG31">
        <f t="shared" si="3"/>
        <v>4</v>
      </c>
      <c r="AH31">
        <f t="shared" si="4"/>
        <v>9</v>
      </c>
      <c r="AI31">
        <f t="shared" si="9"/>
        <v>14</v>
      </c>
      <c r="AJ31" t="str">
        <f t="shared" si="10"/>
        <v/>
      </c>
    </row>
    <row r="32" spans="1:36" x14ac:dyDescent="0.25">
      <c r="A32" s="1" t="s">
        <v>75</v>
      </c>
      <c r="B32" s="1" t="s">
        <v>76</v>
      </c>
      <c r="C32" s="1" t="s">
        <v>77</v>
      </c>
      <c r="D32" s="7">
        <v>-13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f t="shared" ref="Y32:Y58" si="13">SUM(D32:X32)</f>
        <v>-13</v>
      </c>
      <c r="Z32" s="8">
        <f t="shared" si="12"/>
        <v>1</v>
      </c>
      <c r="AA32" s="8">
        <f t="shared" si="6"/>
        <v>0</v>
      </c>
      <c r="AB32" s="8">
        <f t="shared" si="7"/>
        <v>0</v>
      </c>
      <c r="AC32" s="8">
        <f t="shared" si="8"/>
        <v>1</v>
      </c>
      <c r="AE32">
        <f t="shared" si="1"/>
        <v>0</v>
      </c>
      <c r="AF32">
        <f t="shared" si="2"/>
        <v>0</v>
      </c>
      <c r="AG32">
        <f t="shared" si="3"/>
        <v>0</v>
      </c>
      <c r="AH32">
        <f t="shared" si="4"/>
        <v>1</v>
      </c>
      <c r="AI32">
        <f t="shared" si="9"/>
        <v>1</v>
      </c>
      <c r="AJ32" t="str">
        <f t="shared" si="10"/>
        <v/>
      </c>
    </row>
    <row r="33" spans="1:36" x14ac:dyDescent="0.25">
      <c r="A33" s="1" t="s">
        <v>429</v>
      </c>
      <c r="B33" s="1" t="s">
        <v>430</v>
      </c>
      <c r="C33" s="1" t="s">
        <v>431</v>
      </c>
      <c r="D33" s="7">
        <v>-13</v>
      </c>
      <c r="E33" s="7" t="s">
        <v>9</v>
      </c>
      <c r="F33" s="7">
        <v>14</v>
      </c>
      <c r="G33" s="7" t="s">
        <v>9</v>
      </c>
      <c r="H33" s="7" t="s">
        <v>9</v>
      </c>
      <c r="I33" s="7" t="s">
        <v>9</v>
      </c>
      <c r="J33" s="7">
        <v>-8</v>
      </c>
      <c r="K33" s="7">
        <v>16</v>
      </c>
      <c r="L33" s="7">
        <v>10</v>
      </c>
      <c r="M33" s="7">
        <v>-18</v>
      </c>
      <c r="N33" s="7">
        <v>3</v>
      </c>
      <c r="O33" s="7" t="s">
        <v>9</v>
      </c>
      <c r="P33" s="7" t="s">
        <v>9</v>
      </c>
      <c r="Q33" s="7">
        <v>7</v>
      </c>
      <c r="R33" s="7" t="s">
        <v>9</v>
      </c>
      <c r="S33" s="7">
        <v>13</v>
      </c>
      <c r="T33" s="7" t="s">
        <v>9</v>
      </c>
      <c r="U33" s="7">
        <v>3</v>
      </c>
      <c r="V33" s="7">
        <v>-15</v>
      </c>
      <c r="W33" s="7" t="s">
        <v>9</v>
      </c>
      <c r="X33" s="7" t="s">
        <v>9</v>
      </c>
      <c r="Y33" s="7">
        <f t="shared" si="13"/>
        <v>12</v>
      </c>
      <c r="Z33" s="8">
        <f t="shared" si="12"/>
        <v>11</v>
      </c>
      <c r="AA33" s="8">
        <f t="shared" si="6"/>
        <v>7</v>
      </c>
      <c r="AB33" s="8">
        <f t="shared" si="7"/>
        <v>0</v>
      </c>
      <c r="AC33" s="8">
        <f t="shared" si="8"/>
        <v>4</v>
      </c>
      <c r="AE33">
        <f t="shared" si="1"/>
        <v>6</v>
      </c>
      <c r="AF33">
        <f t="shared" si="2"/>
        <v>3</v>
      </c>
      <c r="AG33">
        <f t="shared" si="3"/>
        <v>2</v>
      </c>
      <c r="AH33">
        <f t="shared" si="4"/>
        <v>0</v>
      </c>
      <c r="AI33">
        <f t="shared" si="9"/>
        <v>11</v>
      </c>
      <c r="AJ33" t="str">
        <f t="shared" si="10"/>
        <v/>
      </c>
    </row>
    <row r="34" spans="1:36" x14ac:dyDescent="0.25">
      <c r="A34" s="1" t="s">
        <v>81</v>
      </c>
      <c r="B34" s="1" t="s">
        <v>375</v>
      </c>
      <c r="C34" s="1" t="s">
        <v>82</v>
      </c>
      <c r="D34" s="7">
        <v>0</v>
      </c>
      <c r="E34" s="7">
        <v>-20</v>
      </c>
      <c r="F34" s="7">
        <v>-1</v>
      </c>
      <c r="G34" s="7">
        <v>-7</v>
      </c>
      <c r="H34" s="7">
        <v>-6</v>
      </c>
      <c r="I34" s="7">
        <v>6</v>
      </c>
      <c r="J34" s="7">
        <v>-14</v>
      </c>
      <c r="K34" s="7">
        <v>-1</v>
      </c>
      <c r="L34" s="7">
        <v>3</v>
      </c>
      <c r="M34" s="7">
        <v>2</v>
      </c>
      <c r="N34" s="7">
        <v>2</v>
      </c>
      <c r="O34" s="7">
        <v>4</v>
      </c>
      <c r="P34" s="7">
        <v>-5</v>
      </c>
      <c r="Q34" s="7">
        <v>-8</v>
      </c>
      <c r="R34" s="7">
        <v>-2</v>
      </c>
      <c r="S34" s="7">
        <v>12</v>
      </c>
      <c r="T34" s="7">
        <v>-1</v>
      </c>
      <c r="U34" s="7">
        <v>-5</v>
      </c>
      <c r="V34" s="7" t="s">
        <v>9</v>
      </c>
      <c r="W34" s="7" t="s">
        <v>9</v>
      </c>
      <c r="X34" s="7" t="s">
        <v>9</v>
      </c>
      <c r="Y34" s="7">
        <f t="shared" si="13"/>
        <v>-41</v>
      </c>
      <c r="Z34" s="8">
        <f t="shared" si="12"/>
        <v>18</v>
      </c>
      <c r="AA34" s="8">
        <f t="shared" si="6"/>
        <v>6</v>
      </c>
      <c r="AB34" s="8">
        <f t="shared" si="7"/>
        <v>1</v>
      </c>
      <c r="AC34" s="8">
        <f t="shared" si="8"/>
        <v>11</v>
      </c>
      <c r="AE34">
        <f t="shared" si="1"/>
        <v>3</v>
      </c>
      <c r="AF34">
        <f t="shared" si="2"/>
        <v>0</v>
      </c>
      <c r="AG34">
        <f t="shared" si="3"/>
        <v>0</v>
      </c>
      <c r="AH34">
        <f t="shared" si="4"/>
        <v>15</v>
      </c>
      <c r="AI34">
        <f t="shared" si="9"/>
        <v>18</v>
      </c>
      <c r="AJ34" t="str">
        <f t="shared" si="10"/>
        <v/>
      </c>
    </row>
    <row r="35" spans="1:36" x14ac:dyDescent="0.25">
      <c r="A35" s="1" t="s">
        <v>83</v>
      </c>
      <c r="B35" s="1" t="s">
        <v>84</v>
      </c>
      <c r="C35" s="1" t="s">
        <v>85</v>
      </c>
      <c r="D35" s="7">
        <v>-13</v>
      </c>
      <c r="E35" s="7">
        <v>-2</v>
      </c>
      <c r="F35" s="7">
        <v>14</v>
      </c>
      <c r="G35" s="7">
        <v>-6</v>
      </c>
      <c r="H35" s="7" t="s">
        <v>9</v>
      </c>
      <c r="I35" s="7">
        <v>-1</v>
      </c>
      <c r="J35" s="7">
        <v>-8</v>
      </c>
      <c r="K35" s="7">
        <v>15</v>
      </c>
      <c r="L35" s="7">
        <v>3</v>
      </c>
      <c r="M35" s="7" t="s">
        <v>9</v>
      </c>
      <c r="N35" s="7">
        <v>15</v>
      </c>
      <c r="O35" s="7">
        <v>-4</v>
      </c>
      <c r="P35" s="7">
        <v>-11</v>
      </c>
      <c r="Q35" s="7">
        <v>-1</v>
      </c>
      <c r="R35" s="7">
        <v>-2</v>
      </c>
      <c r="S35" s="7">
        <v>10</v>
      </c>
      <c r="T35" s="7">
        <v>-30</v>
      </c>
      <c r="U35" s="7">
        <v>-6</v>
      </c>
      <c r="V35" s="7" t="s">
        <v>9</v>
      </c>
      <c r="W35" s="7" t="s">
        <v>9</v>
      </c>
      <c r="X35" s="7" t="s">
        <v>9</v>
      </c>
      <c r="Y35" s="7">
        <f t="shared" si="13"/>
        <v>-27</v>
      </c>
      <c r="Z35" s="8">
        <f t="shared" si="12"/>
        <v>16</v>
      </c>
      <c r="AA35" s="8">
        <f t="shared" si="6"/>
        <v>5</v>
      </c>
      <c r="AB35" s="8">
        <f t="shared" si="7"/>
        <v>0</v>
      </c>
      <c r="AC35" s="8">
        <f t="shared" si="8"/>
        <v>11</v>
      </c>
      <c r="AE35">
        <f t="shared" si="1"/>
        <v>0</v>
      </c>
      <c r="AF35">
        <f t="shared" si="2"/>
        <v>8</v>
      </c>
      <c r="AG35">
        <f t="shared" si="3"/>
        <v>4</v>
      </c>
      <c r="AH35">
        <f t="shared" si="4"/>
        <v>4</v>
      </c>
      <c r="AI35">
        <f t="shared" si="9"/>
        <v>16</v>
      </c>
      <c r="AJ35" t="str">
        <f t="shared" si="10"/>
        <v/>
      </c>
    </row>
    <row r="36" spans="1:36" x14ac:dyDescent="0.25">
      <c r="A36" s="1" t="s">
        <v>219</v>
      </c>
      <c r="B36" s="1" t="s">
        <v>134</v>
      </c>
      <c r="C36" s="1" t="s">
        <v>210</v>
      </c>
      <c r="D36" s="7">
        <v>-2</v>
      </c>
      <c r="E36" s="7">
        <v>-10</v>
      </c>
      <c r="F36" s="7">
        <v>-8</v>
      </c>
      <c r="G36" s="7">
        <v>2</v>
      </c>
      <c r="H36" s="7">
        <v>-10</v>
      </c>
      <c r="I36" s="7">
        <v>5</v>
      </c>
      <c r="J36" s="7">
        <v>-5</v>
      </c>
      <c r="K36" s="7">
        <v>15</v>
      </c>
      <c r="L36" s="7">
        <v>3</v>
      </c>
      <c r="M36" s="7">
        <v>-23</v>
      </c>
      <c r="N36" s="7">
        <v>15</v>
      </c>
      <c r="O36" s="7">
        <v>-4</v>
      </c>
      <c r="P36" s="7">
        <v>-12</v>
      </c>
      <c r="Q36" s="7">
        <v>6</v>
      </c>
      <c r="R36" s="7">
        <v>-2</v>
      </c>
      <c r="S36" s="7">
        <v>11</v>
      </c>
      <c r="T36" s="7">
        <v>2</v>
      </c>
      <c r="U36" s="7">
        <v>14</v>
      </c>
      <c r="V36" s="7">
        <v>-1</v>
      </c>
      <c r="W36" s="7" t="s">
        <v>9</v>
      </c>
      <c r="X36" s="7" t="s">
        <v>9</v>
      </c>
      <c r="Y36" s="7">
        <f t="shared" si="13"/>
        <v>-4</v>
      </c>
      <c r="Z36" s="8">
        <f t="shared" si="12"/>
        <v>19</v>
      </c>
      <c r="AA36" s="8">
        <f t="shared" si="6"/>
        <v>9</v>
      </c>
      <c r="AB36" s="8">
        <f t="shared" si="7"/>
        <v>0</v>
      </c>
      <c r="AC36" s="8">
        <f t="shared" si="8"/>
        <v>10</v>
      </c>
      <c r="AE36">
        <f t="shared" si="1"/>
        <v>0</v>
      </c>
      <c r="AF36">
        <f t="shared" si="2"/>
        <v>5</v>
      </c>
      <c r="AG36">
        <f t="shared" si="3"/>
        <v>1</v>
      </c>
      <c r="AH36">
        <f t="shared" si="4"/>
        <v>13</v>
      </c>
      <c r="AI36">
        <f t="shared" si="9"/>
        <v>19</v>
      </c>
      <c r="AJ36" t="str">
        <f t="shared" si="10"/>
        <v/>
      </c>
    </row>
    <row r="37" spans="1:36" x14ac:dyDescent="0.25">
      <c r="A37" s="1" t="s">
        <v>399</v>
      </c>
      <c r="B37" s="1" t="s">
        <v>432</v>
      </c>
      <c r="C37" s="1" t="s">
        <v>433</v>
      </c>
      <c r="D37" s="7" t="s">
        <v>9</v>
      </c>
      <c r="E37" s="7" t="s">
        <v>9</v>
      </c>
      <c r="F37" s="7" t="s">
        <v>9</v>
      </c>
      <c r="G37" s="7" t="s">
        <v>9</v>
      </c>
      <c r="H37" s="7" t="s">
        <v>9</v>
      </c>
      <c r="I37" s="7">
        <v>6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13"/>
        <v>6</v>
      </c>
      <c r="Z37" s="8">
        <f t="shared" si="12"/>
        <v>1</v>
      </c>
      <c r="AA37" s="8">
        <f t="shared" si="6"/>
        <v>1</v>
      </c>
      <c r="AB37" s="8">
        <f t="shared" si="7"/>
        <v>0</v>
      </c>
      <c r="AC37" s="8">
        <f t="shared" si="8"/>
        <v>0</v>
      </c>
      <c r="AE37">
        <f t="shared" si="1"/>
        <v>0</v>
      </c>
      <c r="AF37">
        <f t="shared" si="2"/>
        <v>1</v>
      </c>
      <c r="AG37">
        <f t="shared" si="3"/>
        <v>0</v>
      </c>
      <c r="AH37">
        <f t="shared" si="4"/>
        <v>0</v>
      </c>
      <c r="AI37">
        <f t="shared" si="9"/>
        <v>1</v>
      </c>
      <c r="AJ37" t="str">
        <f t="shared" si="10"/>
        <v/>
      </c>
    </row>
    <row r="38" spans="1:36" x14ac:dyDescent="0.25">
      <c r="A38" s="1" t="s">
        <v>88</v>
      </c>
      <c r="B38" s="1" t="s">
        <v>89</v>
      </c>
      <c r="C38" s="1" t="s">
        <v>90</v>
      </c>
      <c r="D38" s="7" t="s">
        <v>9</v>
      </c>
      <c r="E38" s="7" t="s">
        <v>9</v>
      </c>
      <c r="F38" s="7" t="s">
        <v>9</v>
      </c>
      <c r="G38" s="7" t="s">
        <v>9</v>
      </c>
      <c r="H38" s="7" t="s">
        <v>9</v>
      </c>
      <c r="I38" s="7">
        <v>1</v>
      </c>
      <c r="J38" s="7" t="s">
        <v>9</v>
      </c>
      <c r="K38" s="7" t="s">
        <v>9</v>
      </c>
      <c r="L38" s="7" t="s">
        <v>9</v>
      </c>
      <c r="M38" s="7" t="s">
        <v>9</v>
      </c>
      <c r="N38" s="7" t="s">
        <v>9</v>
      </c>
      <c r="O38" s="7" t="s">
        <v>9</v>
      </c>
      <c r="P38" s="7" t="s">
        <v>9</v>
      </c>
      <c r="Q38" s="7" t="s">
        <v>9</v>
      </c>
      <c r="R38" s="7" t="s">
        <v>9</v>
      </c>
      <c r="S38" s="7" t="s">
        <v>9</v>
      </c>
      <c r="T38" s="7" t="s">
        <v>9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13"/>
        <v>1</v>
      </c>
      <c r="Z38" s="8">
        <f t="shared" si="12"/>
        <v>1</v>
      </c>
      <c r="AA38" s="8">
        <f t="shared" si="6"/>
        <v>1</v>
      </c>
      <c r="AB38" s="8">
        <f t="shared" si="7"/>
        <v>0</v>
      </c>
      <c r="AC38" s="8">
        <f t="shared" si="8"/>
        <v>0</v>
      </c>
      <c r="AE38">
        <f t="shared" si="1"/>
        <v>0</v>
      </c>
      <c r="AF38">
        <f t="shared" si="2"/>
        <v>0</v>
      </c>
      <c r="AG38">
        <f t="shared" si="3"/>
        <v>1</v>
      </c>
      <c r="AH38">
        <f t="shared" si="4"/>
        <v>0</v>
      </c>
      <c r="AI38">
        <f t="shared" si="9"/>
        <v>1</v>
      </c>
      <c r="AJ38" t="str">
        <f t="shared" si="10"/>
        <v/>
      </c>
    </row>
    <row r="39" spans="1:36" x14ac:dyDescent="0.25">
      <c r="A39" s="1" t="s">
        <v>328</v>
      </c>
      <c r="B39" s="1" t="s">
        <v>434</v>
      </c>
      <c r="C39" s="1" t="s">
        <v>435</v>
      </c>
      <c r="D39" s="7" t="s">
        <v>9</v>
      </c>
      <c r="E39" s="7" t="s">
        <v>9</v>
      </c>
      <c r="F39" s="7" t="s">
        <v>9</v>
      </c>
      <c r="G39" s="7" t="s">
        <v>9</v>
      </c>
      <c r="H39" s="7">
        <v>-1</v>
      </c>
      <c r="I39" s="7" t="s">
        <v>9</v>
      </c>
      <c r="J39" s="7">
        <v>-14</v>
      </c>
      <c r="K39" s="7">
        <v>-1</v>
      </c>
      <c r="L39" s="7" t="s">
        <v>9</v>
      </c>
      <c r="M39" s="7" t="s">
        <v>9</v>
      </c>
      <c r="N39" s="7" t="s">
        <v>9</v>
      </c>
      <c r="O39" s="7">
        <v>-10</v>
      </c>
      <c r="P39" s="7">
        <v>-5</v>
      </c>
      <c r="Q39" s="7">
        <v>-8</v>
      </c>
      <c r="R39" s="7">
        <v>-7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13"/>
        <v>-46</v>
      </c>
      <c r="Z39" s="8">
        <f t="shared" si="12"/>
        <v>7</v>
      </c>
      <c r="AA39" s="8">
        <f t="shared" si="6"/>
        <v>0</v>
      </c>
      <c r="AB39" s="8">
        <f t="shared" si="7"/>
        <v>0</v>
      </c>
      <c r="AC39" s="8">
        <f t="shared" si="8"/>
        <v>7</v>
      </c>
      <c r="AE39">
        <f t="shared" si="1"/>
        <v>4</v>
      </c>
      <c r="AF39">
        <f t="shared" si="2"/>
        <v>2</v>
      </c>
      <c r="AG39">
        <f t="shared" si="3"/>
        <v>1</v>
      </c>
      <c r="AH39">
        <f t="shared" si="4"/>
        <v>0</v>
      </c>
      <c r="AI39">
        <f t="shared" si="9"/>
        <v>7</v>
      </c>
      <c r="AJ39" t="str">
        <f t="shared" si="10"/>
        <v/>
      </c>
    </row>
    <row r="40" spans="1:36" x14ac:dyDescent="0.25">
      <c r="A40" s="1" t="s">
        <v>95</v>
      </c>
      <c r="B40" s="1" t="s">
        <v>96</v>
      </c>
      <c r="C40" s="1" t="s">
        <v>97</v>
      </c>
      <c r="D40" s="7">
        <v>-13</v>
      </c>
      <c r="E40" s="7">
        <v>-2</v>
      </c>
      <c r="F40" s="7">
        <v>14</v>
      </c>
      <c r="G40" s="7">
        <v>-6</v>
      </c>
      <c r="H40" s="7">
        <v>-7</v>
      </c>
      <c r="I40" s="7">
        <v>1</v>
      </c>
      <c r="J40" s="7">
        <v>-8</v>
      </c>
      <c r="K40" s="7">
        <v>-4</v>
      </c>
      <c r="L40" s="7" t="s">
        <v>9</v>
      </c>
      <c r="M40" s="7">
        <v>-23</v>
      </c>
      <c r="N40" s="7">
        <v>11</v>
      </c>
      <c r="O40" s="7">
        <v>-18</v>
      </c>
      <c r="P40" s="7">
        <v>15</v>
      </c>
      <c r="Q40" s="7">
        <v>11</v>
      </c>
      <c r="R40" s="7">
        <v>5</v>
      </c>
      <c r="S40" s="7">
        <v>2</v>
      </c>
      <c r="T40" s="7">
        <v>10</v>
      </c>
      <c r="U40" s="7">
        <v>13</v>
      </c>
      <c r="V40" s="7">
        <v>0</v>
      </c>
      <c r="W40" s="7" t="s">
        <v>9</v>
      </c>
      <c r="X40" s="7" t="s">
        <v>9</v>
      </c>
      <c r="Y40" s="7">
        <f t="shared" si="13"/>
        <v>1</v>
      </c>
      <c r="Z40" s="8">
        <f t="shared" si="12"/>
        <v>18</v>
      </c>
      <c r="AA40" s="8">
        <f t="shared" si="6"/>
        <v>9</v>
      </c>
      <c r="AB40" s="8">
        <f t="shared" si="7"/>
        <v>1</v>
      </c>
      <c r="AC40" s="8">
        <f t="shared" si="8"/>
        <v>8</v>
      </c>
      <c r="AE40">
        <f t="shared" si="1"/>
        <v>16</v>
      </c>
      <c r="AF40">
        <f t="shared" si="2"/>
        <v>2</v>
      </c>
      <c r="AG40">
        <f t="shared" si="3"/>
        <v>0</v>
      </c>
      <c r="AH40">
        <f t="shared" si="4"/>
        <v>0</v>
      </c>
      <c r="AI40">
        <f t="shared" si="9"/>
        <v>18</v>
      </c>
      <c r="AJ40" t="str">
        <f t="shared" si="10"/>
        <v/>
      </c>
    </row>
    <row r="41" spans="1:36" x14ac:dyDescent="0.25">
      <c r="A41" s="1" t="s">
        <v>376</v>
      </c>
      <c r="B41" s="1" t="s">
        <v>377</v>
      </c>
      <c r="C41" s="1" t="s">
        <v>361</v>
      </c>
      <c r="D41" s="7" t="s">
        <v>9</v>
      </c>
      <c r="E41" s="7" t="s">
        <v>9</v>
      </c>
      <c r="F41" s="7" t="s">
        <v>9</v>
      </c>
      <c r="G41" s="7" t="s">
        <v>9</v>
      </c>
      <c r="H41" s="7" t="s">
        <v>9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13"/>
        <v>0</v>
      </c>
      <c r="Z41" s="8">
        <f t="shared" si="12"/>
        <v>0</v>
      </c>
      <c r="AA41" s="8">
        <f t="shared" si="6"/>
        <v>0</v>
      </c>
      <c r="AB41" s="8">
        <f t="shared" si="7"/>
        <v>0</v>
      </c>
      <c r="AC41" s="8">
        <f t="shared" si="8"/>
        <v>0</v>
      </c>
      <c r="AE41">
        <f t="shared" si="1"/>
        <v>0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9"/>
        <v>0</v>
      </c>
      <c r="AJ41" t="str">
        <f t="shared" si="10"/>
        <v/>
      </c>
    </row>
    <row r="42" spans="1:36" x14ac:dyDescent="0.25">
      <c r="A42" s="1" t="s">
        <v>78</v>
      </c>
      <c r="B42" s="1" t="s">
        <v>436</v>
      </c>
      <c r="C42" s="1" t="s">
        <v>437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-3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13"/>
        <v>-3</v>
      </c>
      <c r="Z42" s="8">
        <f t="shared" si="12"/>
        <v>1</v>
      </c>
      <c r="AA42" s="8">
        <f t="shared" si="6"/>
        <v>0</v>
      </c>
      <c r="AB42" s="8">
        <f t="shared" si="7"/>
        <v>0</v>
      </c>
      <c r="AC42" s="8">
        <f t="shared" si="8"/>
        <v>1</v>
      </c>
      <c r="AE42">
        <f t="shared" si="1"/>
        <v>0</v>
      </c>
      <c r="AF42">
        <f t="shared" si="2"/>
        <v>0</v>
      </c>
      <c r="AG42">
        <f t="shared" si="3"/>
        <v>1</v>
      </c>
      <c r="AH42">
        <f t="shared" si="4"/>
        <v>0</v>
      </c>
      <c r="AI42">
        <f t="shared" si="9"/>
        <v>1</v>
      </c>
      <c r="AJ42" t="str">
        <f t="shared" si="10"/>
        <v/>
      </c>
    </row>
    <row r="43" spans="1:36" x14ac:dyDescent="0.25">
      <c r="A43" s="1" t="s">
        <v>410</v>
      </c>
      <c r="B43" s="1" t="s">
        <v>411</v>
      </c>
      <c r="C43" s="1" t="s">
        <v>299</v>
      </c>
      <c r="D43" s="7" t="s">
        <v>9</v>
      </c>
      <c r="E43" s="7" t="s">
        <v>9</v>
      </c>
      <c r="F43" s="7" t="s">
        <v>9</v>
      </c>
      <c r="G43" s="7" t="s">
        <v>9</v>
      </c>
      <c r="H43" s="7">
        <v>-6</v>
      </c>
      <c r="I43" s="7">
        <v>6</v>
      </c>
      <c r="J43" s="7" t="s">
        <v>9</v>
      </c>
      <c r="K43" s="7">
        <v>-20</v>
      </c>
      <c r="L43" s="7">
        <v>7</v>
      </c>
      <c r="M43" s="7" t="s">
        <v>9</v>
      </c>
      <c r="N43" s="7">
        <v>2</v>
      </c>
      <c r="O43" s="7" t="s">
        <v>9</v>
      </c>
      <c r="P43" s="7" t="s">
        <v>9</v>
      </c>
      <c r="Q43" s="7" t="s">
        <v>9</v>
      </c>
      <c r="R43" s="7" t="s">
        <v>9</v>
      </c>
      <c r="S43" s="7" t="s">
        <v>9</v>
      </c>
      <c r="T43" s="7" t="s">
        <v>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13"/>
        <v>-11</v>
      </c>
      <c r="Z43" s="8">
        <f t="shared" si="12"/>
        <v>5</v>
      </c>
      <c r="AA43" s="8">
        <f t="shared" si="6"/>
        <v>3</v>
      </c>
      <c r="AB43" s="8">
        <f t="shared" si="7"/>
        <v>0</v>
      </c>
      <c r="AC43" s="8">
        <f t="shared" si="8"/>
        <v>2</v>
      </c>
      <c r="AE43">
        <f t="shared" si="1"/>
        <v>3</v>
      </c>
      <c r="AF43">
        <f t="shared" si="2"/>
        <v>2</v>
      </c>
      <c r="AG43">
        <f t="shared" si="3"/>
        <v>0</v>
      </c>
      <c r="AH43">
        <f t="shared" si="4"/>
        <v>0</v>
      </c>
      <c r="AI43">
        <f t="shared" si="9"/>
        <v>5</v>
      </c>
      <c r="AJ43" t="str">
        <f t="shared" si="10"/>
        <v/>
      </c>
    </row>
    <row r="44" spans="1:36" x14ac:dyDescent="0.25">
      <c r="A44" s="1" t="s">
        <v>303</v>
      </c>
      <c r="B44" s="1" t="s">
        <v>102</v>
      </c>
      <c r="C44" s="1" t="s">
        <v>103</v>
      </c>
      <c r="D44" s="7">
        <v>0</v>
      </c>
      <c r="E44" s="7">
        <v>-20</v>
      </c>
      <c r="F44" s="7">
        <v>-29</v>
      </c>
      <c r="G44" s="7">
        <v>-7</v>
      </c>
      <c r="H44" s="7">
        <v>-6</v>
      </c>
      <c r="I44" s="7">
        <v>-4</v>
      </c>
      <c r="J44" s="7">
        <v>-14</v>
      </c>
      <c r="K44" s="7">
        <v>-1</v>
      </c>
      <c r="L44" s="7">
        <v>7</v>
      </c>
      <c r="M44" s="7">
        <v>2</v>
      </c>
      <c r="N44" s="7">
        <v>2</v>
      </c>
      <c r="O44" s="7">
        <v>-10</v>
      </c>
      <c r="P44" s="7">
        <v>-5</v>
      </c>
      <c r="Q44" s="7">
        <v>-8</v>
      </c>
      <c r="R44" s="7">
        <v>-24</v>
      </c>
      <c r="S44" s="7">
        <v>26</v>
      </c>
      <c r="T44" s="7">
        <v>-1</v>
      </c>
      <c r="U44" s="7">
        <v>-5</v>
      </c>
      <c r="V44" s="7" t="s">
        <v>9</v>
      </c>
      <c r="W44" s="7" t="s">
        <v>9</v>
      </c>
      <c r="X44" s="7" t="s">
        <v>9</v>
      </c>
      <c r="Y44" s="7">
        <f t="shared" si="13"/>
        <v>-97</v>
      </c>
      <c r="Z44" s="8">
        <f t="shared" si="12"/>
        <v>18</v>
      </c>
      <c r="AA44" s="8">
        <f t="shared" si="6"/>
        <v>4</v>
      </c>
      <c r="AB44" s="8">
        <f t="shared" si="7"/>
        <v>1</v>
      </c>
      <c r="AC44" s="8">
        <f t="shared" si="8"/>
        <v>13</v>
      </c>
      <c r="AE44">
        <f t="shared" si="1"/>
        <v>0</v>
      </c>
      <c r="AF44">
        <f t="shared" si="2"/>
        <v>5</v>
      </c>
      <c r="AG44">
        <f t="shared" si="3"/>
        <v>10</v>
      </c>
      <c r="AH44">
        <f t="shared" si="4"/>
        <v>3</v>
      </c>
      <c r="AI44">
        <f t="shared" si="9"/>
        <v>18</v>
      </c>
      <c r="AJ44" t="str">
        <f t="shared" si="10"/>
        <v/>
      </c>
    </row>
    <row r="45" spans="1:36" x14ac:dyDescent="0.25">
      <c r="A45" s="1" t="s">
        <v>137</v>
      </c>
      <c r="B45" s="1" t="s">
        <v>401</v>
      </c>
      <c r="C45" s="1" t="s">
        <v>391</v>
      </c>
      <c r="D45" s="7">
        <v>5</v>
      </c>
      <c r="E45" s="7" t="s">
        <v>9</v>
      </c>
      <c r="F45" s="7" t="s">
        <v>9</v>
      </c>
      <c r="G45" s="7">
        <v>32</v>
      </c>
      <c r="H45" s="7" t="s">
        <v>9</v>
      </c>
      <c r="I45" s="7">
        <v>-23</v>
      </c>
      <c r="J45" s="7" t="s">
        <v>9</v>
      </c>
      <c r="K45" s="7">
        <v>-21</v>
      </c>
      <c r="L45" s="7">
        <v>7</v>
      </c>
      <c r="M45" s="7">
        <v>2</v>
      </c>
      <c r="N45" s="7">
        <v>13</v>
      </c>
      <c r="O45" s="7" t="s">
        <v>9</v>
      </c>
      <c r="P45" s="7" t="s">
        <v>9</v>
      </c>
      <c r="Q45" s="7" t="s">
        <v>9</v>
      </c>
      <c r="R45" s="7">
        <v>-7</v>
      </c>
      <c r="S45" s="7" t="s">
        <v>9</v>
      </c>
      <c r="T45" s="7" t="s">
        <v>9</v>
      </c>
      <c r="U45" s="7">
        <v>-7</v>
      </c>
      <c r="V45" s="7" t="s">
        <v>9</v>
      </c>
      <c r="W45" s="7" t="s">
        <v>9</v>
      </c>
      <c r="X45" s="7" t="s">
        <v>9</v>
      </c>
      <c r="Y45" s="7">
        <f t="shared" si="13"/>
        <v>1</v>
      </c>
      <c r="Z45" s="8">
        <f t="shared" si="12"/>
        <v>9</v>
      </c>
      <c r="AA45" s="8">
        <f t="shared" si="6"/>
        <v>5</v>
      </c>
      <c r="AB45" s="8">
        <f t="shared" si="7"/>
        <v>0</v>
      </c>
      <c r="AC45" s="8">
        <f t="shared" si="8"/>
        <v>4</v>
      </c>
      <c r="AE45">
        <f t="shared" si="1"/>
        <v>0</v>
      </c>
      <c r="AF45">
        <f t="shared" si="2"/>
        <v>0</v>
      </c>
      <c r="AG45">
        <f t="shared" si="3"/>
        <v>9</v>
      </c>
      <c r="AH45">
        <f t="shared" si="4"/>
        <v>0</v>
      </c>
      <c r="AI45">
        <f t="shared" si="9"/>
        <v>9</v>
      </c>
      <c r="AJ45" t="str">
        <f t="shared" si="10"/>
        <v/>
      </c>
    </row>
    <row r="46" spans="1:36" x14ac:dyDescent="0.25">
      <c r="A46" s="1" t="s">
        <v>137</v>
      </c>
      <c r="B46" s="1" t="s">
        <v>32</v>
      </c>
      <c r="C46" s="1" t="s">
        <v>189</v>
      </c>
      <c r="D46" s="7">
        <v>-2</v>
      </c>
      <c r="E46" s="7">
        <v>-5</v>
      </c>
      <c r="F46" s="7">
        <v>-1</v>
      </c>
      <c r="G46" s="7">
        <v>-7</v>
      </c>
      <c r="H46" s="7">
        <v>-6</v>
      </c>
      <c r="I46" s="7">
        <v>-4</v>
      </c>
      <c r="J46" s="7">
        <v>-2</v>
      </c>
      <c r="K46" s="7" t="s">
        <v>9</v>
      </c>
      <c r="L46" s="7">
        <v>-15</v>
      </c>
      <c r="M46" s="7">
        <v>4</v>
      </c>
      <c r="N46" s="7">
        <v>-17</v>
      </c>
      <c r="O46" s="7">
        <v>-15</v>
      </c>
      <c r="P46" s="7">
        <v>9</v>
      </c>
      <c r="Q46" s="7" t="s">
        <v>9</v>
      </c>
      <c r="R46" s="7" t="s">
        <v>9</v>
      </c>
      <c r="S46" s="7">
        <v>2</v>
      </c>
      <c r="T46" s="7">
        <v>-30</v>
      </c>
      <c r="U46" s="7">
        <v>-8</v>
      </c>
      <c r="V46" s="7" t="s">
        <v>9</v>
      </c>
      <c r="W46" s="7" t="s">
        <v>9</v>
      </c>
      <c r="X46" s="7" t="s">
        <v>9</v>
      </c>
      <c r="Y46" s="7">
        <f t="shared" si="13"/>
        <v>-97</v>
      </c>
      <c r="Z46" s="8">
        <f t="shared" si="12"/>
        <v>15</v>
      </c>
      <c r="AA46" s="8">
        <f t="shared" si="6"/>
        <v>3</v>
      </c>
      <c r="AB46" s="8">
        <f t="shared" si="7"/>
        <v>0</v>
      </c>
      <c r="AC46" s="8">
        <f t="shared" si="8"/>
        <v>12</v>
      </c>
      <c r="AE46">
        <f t="shared" si="1"/>
        <v>2</v>
      </c>
      <c r="AF46">
        <f t="shared" si="2"/>
        <v>0</v>
      </c>
      <c r="AG46">
        <f t="shared" si="3"/>
        <v>12</v>
      </c>
      <c r="AH46">
        <f t="shared" si="4"/>
        <v>1</v>
      </c>
      <c r="AI46">
        <f t="shared" si="9"/>
        <v>15</v>
      </c>
      <c r="AJ46" t="str">
        <f t="shared" si="10"/>
        <v/>
      </c>
    </row>
    <row r="47" spans="1:36" x14ac:dyDescent="0.25">
      <c r="A47" s="1" t="s">
        <v>438</v>
      </c>
      <c r="B47" s="1" t="s">
        <v>439</v>
      </c>
      <c r="C47" s="1" t="s">
        <v>440</v>
      </c>
      <c r="D47" s="7">
        <v>5</v>
      </c>
      <c r="E47" s="7" t="s">
        <v>9</v>
      </c>
      <c r="F47" s="7" t="s">
        <v>9</v>
      </c>
      <c r="G47" s="7" t="s">
        <v>9</v>
      </c>
      <c r="H47" s="7" t="s">
        <v>9</v>
      </c>
      <c r="I47" s="7">
        <v>-4</v>
      </c>
      <c r="J47" s="7" t="s">
        <v>9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13"/>
        <v>1</v>
      </c>
      <c r="Z47" s="8">
        <f t="shared" si="12"/>
        <v>2</v>
      </c>
      <c r="AA47" s="8">
        <f t="shared" si="6"/>
        <v>1</v>
      </c>
      <c r="AB47" s="8">
        <f t="shared" si="7"/>
        <v>0</v>
      </c>
      <c r="AC47" s="8">
        <f t="shared" si="8"/>
        <v>1</v>
      </c>
      <c r="AE47">
        <f t="shared" si="1"/>
        <v>0</v>
      </c>
      <c r="AF47">
        <f t="shared" si="2"/>
        <v>2</v>
      </c>
      <c r="AG47">
        <f t="shared" si="3"/>
        <v>0</v>
      </c>
      <c r="AH47">
        <f t="shared" si="4"/>
        <v>0</v>
      </c>
      <c r="AI47">
        <f t="shared" si="9"/>
        <v>2</v>
      </c>
      <c r="AJ47" t="str">
        <f t="shared" si="10"/>
        <v/>
      </c>
    </row>
    <row r="48" spans="1:36" x14ac:dyDescent="0.25">
      <c r="A48" s="1" t="s">
        <v>23</v>
      </c>
      <c r="B48" s="1" t="s">
        <v>439</v>
      </c>
      <c r="C48" s="1" t="s">
        <v>441</v>
      </c>
      <c r="D48" s="7" t="s">
        <v>9</v>
      </c>
      <c r="E48" s="7" t="s">
        <v>9</v>
      </c>
      <c r="F48" s="7">
        <v>-29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 t="s">
        <v>9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si="13"/>
        <v>-29</v>
      </c>
      <c r="Z48" s="8">
        <f t="shared" si="12"/>
        <v>1</v>
      </c>
      <c r="AA48" s="8">
        <f t="shared" si="6"/>
        <v>0</v>
      </c>
      <c r="AB48" s="8">
        <f t="shared" si="7"/>
        <v>0</v>
      </c>
      <c r="AC48" s="8">
        <f t="shared" si="8"/>
        <v>1</v>
      </c>
      <c r="AE48">
        <f t="shared" si="1"/>
        <v>1</v>
      </c>
      <c r="AF48">
        <f t="shared" si="2"/>
        <v>0</v>
      </c>
      <c r="AG48">
        <f t="shared" si="3"/>
        <v>0</v>
      </c>
      <c r="AH48">
        <f t="shared" si="4"/>
        <v>0</v>
      </c>
      <c r="AI48">
        <f t="shared" si="9"/>
        <v>1</v>
      </c>
      <c r="AJ48" t="str">
        <f t="shared" si="10"/>
        <v/>
      </c>
    </row>
    <row r="49" spans="1:36" x14ac:dyDescent="0.25">
      <c r="A49" s="1" t="s">
        <v>442</v>
      </c>
      <c r="B49" s="1" t="s">
        <v>403</v>
      </c>
      <c r="C49" s="1" t="s">
        <v>443</v>
      </c>
      <c r="D49" s="7">
        <v>-17</v>
      </c>
      <c r="E49" s="7">
        <v>-5</v>
      </c>
      <c r="F49" s="7">
        <v>-1</v>
      </c>
      <c r="G49" s="7">
        <v>-7</v>
      </c>
      <c r="H49" s="7">
        <v>-24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>
        <v>-3</v>
      </c>
      <c r="O49" s="7" t="s">
        <v>9</v>
      </c>
      <c r="P49" s="7" t="s">
        <v>9</v>
      </c>
      <c r="Q49" s="7" t="s">
        <v>9</v>
      </c>
      <c r="R49" s="7">
        <v>-3</v>
      </c>
      <c r="S49" s="7">
        <v>12</v>
      </c>
      <c r="T49" s="7" t="s">
        <v>9</v>
      </c>
      <c r="U49" s="7">
        <v>-5</v>
      </c>
      <c r="V49" s="7" t="s">
        <v>9</v>
      </c>
      <c r="W49" s="7" t="s">
        <v>9</v>
      </c>
      <c r="X49" s="7" t="s">
        <v>9</v>
      </c>
      <c r="Y49" s="7">
        <f t="shared" si="13"/>
        <v>-53</v>
      </c>
      <c r="Z49" s="8">
        <f t="shared" si="12"/>
        <v>9</v>
      </c>
      <c r="AA49" s="8">
        <f t="shared" si="6"/>
        <v>1</v>
      </c>
      <c r="AB49" s="8">
        <f t="shared" si="7"/>
        <v>0</v>
      </c>
      <c r="AC49" s="8">
        <f t="shared" si="8"/>
        <v>8</v>
      </c>
      <c r="AE49">
        <f t="shared" si="1"/>
        <v>1</v>
      </c>
      <c r="AF49">
        <f t="shared" si="2"/>
        <v>8</v>
      </c>
      <c r="AG49">
        <f t="shared" si="3"/>
        <v>0</v>
      </c>
      <c r="AH49">
        <f t="shared" si="4"/>
        <v>0</v>
      </c>
      <c r="AI49">
        <f t="shared" si="9"/>
        <v>9</v>
      </c>
      <c r="AJ49" t="str">
        <f t="shared" si="10"/>
        <v/>
      </c>
    </row>
    <row r="50" spans="1:36" x14ac:dyDescent="0.25">
      <c r="A50" s="1" t="s">
        <v>83</v>
      </c>
      <c r="B50" s="1" t="s">
        <v>105</v>
      </c>
      <c r="C50" s="1" t="s">
        <v>106</v>
      </c>
      <c r="D50" s="7">
        <v>-6</v>
      </c>
      <c r="E50" s="7">
        <v>-4</v>
      </c>
      <c r="F50" s="7">
        <v>3</v>
      </c>
      <c r="G50" s="7">
        <v>4</v>
      </c>
      <c r="H50" s="7">
        <v>-7</v>
      </c>
      <c r="I50" s="7" t="s">
        <v>9</v>
      </c>
      <c r="J50" s="7">
        <v>-33</v>
      </c>
      <c r="K50" s="7">
        <v>-2</v>
      </c>
      <c r="L50" s="7">
        <v>7</v>
      </c>
      <c r="M50" s="7">
        <v>-23</v>
      </c>
      <c r="N50" s="7">
        <v>10</v>
      </c>
      <c r="O50" s="7">
        <v>-23</v>
      </c>
      <c r="P50" s="7">
        <v>22</v>
      </c>
      <c r="Q50" s="7">
        <v>6</v>
      </c>
      <c r="R50" s="7">
        <v>3</v>
      </c>
      <c r="S50" s="7">
        <v>11</v>
      </c>
      <c r="T50" s="7">
        <v>2</v>
      </c>
      <c r="U50" s="7">
        <v>14</v>
      </c>
      <c r="V50" s="7">
        <v>-1</v>
      </c>
      <c r="W50" s="7" t="s">
        <v>9</v>
      </c>
      <c r="X50" s="7" t="s">
        <v>9</v>
      </c>
      <c r="Y50" s="7">
        <f t="shared" si="13"/>
        <v>-17</v>
      </c>
      <c r="Z50" s="8">
        <f t="shared" si="12"/>
        <v>18</v>
      </c>
      <c r="AA50" s="8">
        <f t="shared" si="6"/>
        <v>10</v>
      </c>
      <c r="AB50" s="8">
        <f t="shared" si="7"/>
        <v>0</v>
      </c>
      <c r="AC50" s="8">
        <f t="shared" si="8"/>
        <v>8</v>
      </c>
      <c r="AE50">
        <f t="shared" si="1"/>
        <v>18</v>
      </c>
      <c r="AF50">
        <f t="shared" si="2"/>
        <v>0</v>
      </c>
      <c r="AG50">
        <f t="shared" si="3"/>
        <v>0</v>
      </c>
      <c r="AH50">
        <f t="shared" si="4"/>
        <v>0</v>
      </c>
      <c r="AI50">
        <f t="shared" si="9"/>
        <v>18</v>
      </c>
      <c r="AJ50" t="str">
        <f t="shared" si="10"/>
        <v/>
      </c>
    </row>
    <row r="51" spans="1:36" x14ac:dyDescent="0.25">
      <c r="A51" s="1" t="s">
        <v>379</v>
      </c>
      <c r="B51" s="1" t="s">
        <v>404</v>
      </c>
      <c r="C51" s="1" t="s">
        <v>390</v>
      </c>
      <c r="D51" s="7">
        <v>5</v>
      </c>
      <c r="E51" s="7">
        <v>1</v>
      </c>
      <c r="F51" s="7">
        <v>-2</v>
      </c>
      <c r="G51" s="7">
        <v>8</v>
      </c>
      <c r="H51" s="7">
        <v>-4</v>
      </c>
      <c r="I51" s="7">
        <v>1</v>
      </c>
      <c r="J51" s="7">
        <v>-10</v>
      </c>
      <c r="K51" s="7">
        <v>-20</v>
      </c>
      <c r="L51" s="7">
        <v>7</v>
      </c>
      <c r="M51" s="7">
        <v>-8</v>
      </c>
      <c r="N51" s="7">
        <v>-3</v>
      </c>
      <c r="O51" s="7">
        <v>-15</v>
      </c>
      <c r="P51" s="7">
        <v>9</v>
      </c>
      <c r="Q51" s="7">
        <v>11</v>
      </c>
      <c r="R51" s="7">
        <v>-7</v>
      </c>
      <c r="S51" s="7">
        <v>-6</v>
      </c>
      <c r="T51" s="7">
        <v>-30</v>
      </c>
      <c r="U51" s="7">
        <v>-8</v>
      </c>
      <c r="V51" s="7" t="s">
        <v>9</v>
      </c>
      <c r="W51" s="7" t="s">
        <v>9</v>
      </c>
      <c r="X51" s="7" t="s">
        <v>9</v>
      </c>
      <c r="Y51" s="7">
        <f t="shared" si="13"/>
        <v>-71</v>
      </c>
      <c r="Z51" s="8">
        <f t="shared" si="12"/>
        <v>18</v>
      </c>
      <c r="AA51" s="8">
        <f t="shared" si="6"/>
        <v>7</v>
      </c>
      <c r="AB51" s="8">
        <f t="shared" si="7"/>
        <v>0</v>
      </c>
      <c r="AC51" s="8">
        <f t="shared" si="8"/>
        <v>11</v>
      </c>
      <c r="AE51">
        <f t="shared" si="1"/>
        <v>17</v>
      </c>
      <c r="AF51">
        <f t="shared" si="2"/>
        <v>1</v>
      </c>
      <c r="AG51">
        <f t="shared" si="3"/>
        <v>0</v>
      </c>
      <c r="AH51">
        <f t="shared" si="4"/>
        <v>0</v>
      </c>
      <c r="AI51">
        <f t="shared" si="9"/>
        <v>18</v>
      </c>
      <c r="AJ51" t="str">
        <f t="shared" si="10"/>
        <v/>
      </c>
    </row>
    <row r="52" spans="1:36" x14ac:dyDescent="0.25">
      <c r="A52" s="1" t="s">
        <v>110</v>
      </c>
      <c r="B52" s="1" t="s">
        <v>109</v>
      </c>
      <c r="C52" s="1" t="s">
        <v>111</v>
      </c>
      <c r="D52" s="7">
        <v>0</v>
      </c>
      <c r="E52" s="7">
        <v>-20</v>
      </c>
      <c r="F52" s="7">
        <v>-1</v>
      </c>
      <c r="G52" s="7">
        <v>2</v>
      </c>
      <c r="H52" s="7">
        <v>-24</v>
      </c>
      <c r="I52" s="7">
        <v>1</v>
      </c>
      <c r="J52" s="7">
        <v>-2</v>
      </c>
      <c r="K52" s="7">
        <v>-19</v>
      </c>
      <c r="L52" s="7">
        <v>-10</v>
      </c>
      <c r="M52" s="7">
        <v>2</v>
      </c>
      <c r="N52" s="7" t="s">
        <v>9</v>
      </c>
      <c r="O52" s="7">
        <v>-3</v>
      </c>
      <c r="P52" s="7">
        <v>2</v>
      </c>
      <c r="Q52" s="7">
        <v>-2</v>
      </c>
      <c r="R52" s="7">
        <v>-14</v>
      </c>
      <c r="S52" s="7">
        <v>26</v>
      </c>
      <c r="T52" s="7">
        <v>-13</v>
      </c>
      <c r="U52" s="7">
        <v>-7</v>
      </c>
      <c r="V52" s="7" t="s">
        <v>9</v>
      </c>
      <c r="W52" s="7" t="s">
        <v>9</v>
      </c>
      <c r="X52" s="7" t="s">
        <v>9</v>
      </c>
      <c r="Y52" s="7">
        <f t="shared" si="13"/>
        <v>-82</v>
      </c>
      <c r="Z52" s="8">
        <f t="shared" si="12"/>
        <v>17</v>
      </c>
      <c r="AA52" s="8">
        <f t="shared" si="6"/>
        <v>5</v>
      </c>
      <c r="AB52" s="8">
        <f t="shared" si="7"/>
        <v>1</v>
      </c>
      <c r="AC52" s="8">
        <f t="shared" si="8"/>
        <v>11</v>
      </c>
      <c r="AE52">
        <f t="shared" si="1"/>
        <v>16</v>
      </c>
      <c r="AF52">
        <f t="shared" si="2"/>
        <v>1</v>
      </c>
      <c r="AG52">
        <f t="shared" si="3"/>
        <v>0</v>
      </c>
      <c r="AH52">
        <f t="shared" si="4"/>
        <v>0</v>
      </c>
      <c r="AI52">
        <f t="shared" si="9"/>
        <v>17</v>
      </c>
      <c r="AJ52" t="str">
        <f t="shared" si="10"/>
        <v/>
      </c>
    </row>
    <row r="53" spans="1:36" x14ac:dyDescent="0.25">
      <c r="A53" s="1" t="s">
        <v>32</v>
      </c>
      <c r="B53" s="1" t="s">
        <v>112</v>
      </c>
      <c r="C53" s="1" t="s">
        <v>114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>
        <v>16</v>
      </c>
      <c r="L53" s="7">
        <v>7</v>
      </c>
      <c r="M53" s="7" t="s">
        <v>9</v>
      </c>
      <c r="N53" s="7">
        <v>3</v>
      </c>
      <c r="O53" s="7" t="s">
        <v>9</v>
      </c>
      <c r="P53" s="7">
        <v>8</v>
      </c>
      <c r="Q53" s="7">
        <v>9</v>
      </c>
      <c r="R53" s="7" t="s">
        <v>9</v>
      </c>
      <c r="S53" s="7">
        <v>13</v>
      </c>
      <c r="T53" s="7">
        <v>2</v>
      </c>
      <c r="U53" s="7" t="s">
        <v>9</v>
      </c>
      <c r="V53" s="7" t="s">
        <v>9</v>
      </c>
      <c r="W53" s="7" t="s">
        <v>9</v>
      </c>
      <c r="X53" s="7" t="s">
        <v>9</v>
      </c>
      <c r="Y53" s="7">
        <f t="shared" si="13"/>
        <v>58</v>
      </c>
      <c r="Z53" s="8">
        <f t="shared" si="12"/>
        <v>7</v>
      </c>
      <c r="AA53" s="8">
        <f t="shared" si="6"/>
        <v>7</v>
      </c>
      <c r="AB53" s="8">
        <f t="shared" si="7"/>
        <v>0</v>
      </c>
      <c r="AC53" s="8">
        <f t="shared" si="8"/>
        <v>0</v>
      </c>
      <c r="AE53">
        <f t="shared" si="1"/>
        <v>0</v>
      </c>
      <c r="AF53">
        <f t="shared" si="2"/>
        <v>0</v>
      </c>
      <c r="AG53">
        <f t="shared" si="3"/>
        <v>0</v>
      </c>
      <c r="AH53">
        <f t="shared" si="4"/>
        <v>7</v>
      </c>
      <c r="AI53">
        <f t="shared" si="9"/>
        <v>7</v>
      </c>
      <c r="AJ53" t="str">
        <f t="shared" si="10"/>
        <v/>
      </c>
    </row>
    <row r="54" spans="1:36" x14ac:dyDescent="0.25">
      <c r="A54" s="1" t="s">
        <v>121</v>
      </c>
      <c r="B54" s="1" t="s">
        <v>122</v>
      </c>
      <c r="C54" s="1" t="s">
        <v>123</v>
      </c>
      <c r="D54" s="7">
        <v>-11</v>
      </c>
      <c r="E54" s="7">
        <v>10</v>
      </c>
      <c r="F54" s="7">
        <v>-6</v>
      </c>
      <c r="G54" s="7">
        <v>8</v>
      </c>
      <c r="H54" s="7">
        <v>-10</v>
      </c>
      <c r="I54" s="7">
        <v>-2</v>
      </c>
      <c r="J54" s="7">
        <v>2</v>
      </c>
      <c r="K54" s="7">
        <v>0</v>
      </c>
      <c r="L54" s="7">
        <v>7</v>
      </c>
      <c r="M54" s="7">
        <v>-4</v>
      </c>
      <c r="N54" s="7">
        <v>10</v>
      </c>
      <c r="O54" s="7">
        <v>-23</v>
      </c>
      <c r="P54" s="7">
        <v>-16</v>
      </c>
      <c r="Q54" s="7">
        <v>15</v>
      </c>
      <c r="R54" s="7">
        <v>-3</v>
      </c>
      <c r="S54" s="7">
        <v>0</v>
      </c>
      <c r="T54" s="7">
        <v>-7</v>
      </c>
      <c r="U54" s="7">
        <v>27</v>
      </c>
      <c r="V54" s="7">
        <v>-14</v>
      </c>
      <c r="W54" s="7" t="s">
        <v>9</v>
      </c>
      <c r="X54" s="7" t="s">
        <v>9</v>
      </c>
      <c r="Y54" s="7">
        <f t="shared" si="13"/>
        <v>-17</v>
      </c>
      <c r="Z54" s="8">
        <f t="shared" si="12"/>
        <v>19</v>
      </c>
      <c r="AA54" s="8">
        <f t="shared" si="6"/>
        <v>7</v>
      </c>
      <c r="AB54" s="8">
        <f t="shared" si="7"/>
        <v>2</v>
      </c>
      <c r="AC54" s="8">
        <f t="shared" si="8"/>
        <v>10</v>
      </c>
      <c r="AE54">
        <f t="shared" si="1"/>
        <v>0</v>
      </c>
      <c r="AF54">
        <f t="shared" si="2"/>
        <v>3</v>
      </c>
      <c r="AG54">
        <f t="shared" si="3"/>
        <v>0</v>
      </c>
      <c r="AH54">
        <f t="shared" si="4"/>
        <v>16</v>
      </c>
      <c r="AI54">
        <f t="shared" si="9"/>
        <v>19</v>
      </c>
      <c r="AJ54" t="str">
        <f t="shared" si="10"/>
        <v/>
      </c>
    </row>
    <row r="55" spans="1:36" x14ac:dyDescent="0.25">
      <c r="A55" s="1" t="s">
        <v>387</v>
      </c>
      <c r="B55" s="1" t="s">
        <v>388</v>
      </c>
      <c r="C55" s="1" t="s">
        <v>301</v>
      </c>
      <c r="D55" s="7" t="s">
        <v>9</v>
      </c>
      <c r="E55" s="7" t="s">
        <v>9</v>
      </c>
      <c r="F55" s="7">
        <v>-12</v>
      </c>
      <c r="G55" s="7">
        <v>32</v>
      </c>
      <c r="H55" s="7">
        <v>-1</v>
      </c>
      <c r="I55" s="7" t="s">
        <v>9</v>
      </c>
      <c r="J55" s="7" t="s">
        <v>9</v>
      </c>
      <c r="K55" s="7" t="s">
        <v>9</v>
      </c>
      <c r="L55" s="7" t="s">
        <v>9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 t="s">
        <v>9</v>
      </c>
      <c r="U55" s="7" t="s">
        <v>9</v>
      </c>
      <c r="V55" s="7" t="s">
        <v>9</v>
      </c>
      <c r="W55" s="7" t="s">
        <v>9</v>
      </c>
      <c r="X55" s="7" t="s">
        <v>9</v>
      </c>
      <c r="Y55" s="7">
        <f t="shared" si="13"/>
        <v>19</v>
      </c>
      <c r="Z55" s="8">
        <f t="shared" si="12"/>
        <v>3</v>
      </c>
      <c r="AA55" s="8">
        <f t="shared" si="6"/>
        <v>1</v>
      </c>
      <c r="AB55" s="8">
        <f t="shared" si="7"/>
        <v>0</v>
      </c>
      <c r="AC55" s="8">
        <f t="shared" si="8"/>
        <v>2</v>
      </c>
      <c r="AE55">
        <f t="shared" si="1"/>
        <v>0</v>
      </c>
      <c r="AF55">
        <f t="shared" si="2"/>
        <v>3</v>
      </c>
      <c r="AG55">
        <f t="shared" si="3"/>
        <v>0</v>
      </c>
      <c r="AH55">
        <f t="shared" si="4"/>
        <v>0</v>
      </c>
      <c r="AI55">
        <f t="shared" si="9"/>
        <v>3</v>
      </c>
      <c r="AJ55" t="str">
        <f t="shared" si="10"/>
        <v/>
      </c>
    </row>
    <row r="56" spans="1:36" x14ac:dyDescent="0.25">
      <c r="A56" s="1" t="s">
        <v>126</v>
      </c>
      <c r="B56" s="1" t="s">
        <v>127</v>
      </c>
      <c r="C56" s="1" t="s">
        <v>128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>
        <v>-8</v>
      </c>
      <c r="N56" s="7" t="s">
        <v>9</v>
      </c>
      <c r="O56" s="7">
        <v>-10</v>
      </c>
      <c r="P56" s="7" t="s">
        <v>9</v>
      </c>
      <c r="Q56" s="7" t="s">
        <v>9</v>
      </c>
      <c r="R56" s="7" t="s">
        <v>9</v>
      </c>
      <c r="S56" s="7">
        <v>12</v>
      </c>
      <c r="T56" s="7">
        <v>-1</v>
      </c>
      <c r="U56" s="7" t="s">
        <v>9</v>
      </c>
      <c r="V56" s="7" t="s">
        <v>9</v>
      </c>
      <c r="W56" s="7" t="s">
        <v>9</v>
      </c>
      <c r="X56" s="7" t="s">
        <v>9</v>
      </c>
      <c r="Y56" s="7">
        <f t="shared" si="13"/>
        <v>-7</v>
      </c>
      <c r="Z56" s="8">
        <f t="shared" si="12"/>
        <v>4</v>
      </c>
      <c r="AA56" s="8">
        <f t="shared" si="6"/>
        <v>1</v>
      </c>
      <c r="AB56" s="8">
        <f t="shared" si="7"/>
        <v>0</v>
      </c>
      <c r="AC56" s="8">
        <f t="shared" si="8"/>
        <v>3</v>
      </c>
      <c r="AE56">
        <f t="shared" si="1"/>
        <v>0</v>
      </c>
      <c r="AF56">
        <f t="shared" si="2"/>
        <v>0</v>
      </c>
      <c r="AG56">
        <f t="shared" si="3"/>
        <v>2</v>
      </c>
      <c r="AH56">
        <f t="shared" si="4"/>
        <v>2</v>
      </c>
      <c r="AI56">
        <f t="shared" si="9"/>
        <v>4</v>
      </c>
      <c r="AJ56" t="str">
        <f t="shared" si="10"/>
        <v/>
      </c>
    </row>
    <row r="57" spans="1:36" x14ac:dyDescent="0.25">
      <c r="A57" s="1" t="s">
        <v>135</v>
      </c>
      <c r="B57" s="1" t="s">
        <v>153</v>
      </c>
      <c r="C57" s="1" t="s">
        <v>191</v>
      </c>
      <c r="D57" s="7">
        <v>-2</v>
      </c>
      <c r="E57" s="7">
        <v>-10</v>
      </c>
      <c r="F57" s="7">
        <v>-8</v>
      </c>
      <c r="G57" s="7">
        <v>2</v>
      </c>
      <c r="H57" s="7">
        <v>-10</v>
      </c>
      <c r="I57" s="7">
        <v>5</v>
      </c>
      <c r="J57" s="7">
        <v>-5</v>
      </c>
      <c r="K57" s="7">
        <v>15</v>
      </c>
      <c r="L57" s="7">
        <v>10</v>
      </c>
      <c r="M57" s="7">
        <v>-23</v>
      </c>
      <c r="N57" s="7" t="s">
        <v>9</v>
      </c>
      <c r="O57" s="7" t="s">
        <v>9</v>
      </c>
      <c r="P57" s="7">
        <v>-12</v>
      </c>
      <c r="Q57" s="7">
        <v>7</v>
      </c>
      <c r="R57" s="7">
        <v>15</v>
      </c>
      <c r="S57" s="7">
        <v>10</v>
      </c>
      <c r="T57" s="7">
        <v>-3</v>
      </c>
      <c r="U57" s="7">
        <v>3</v>
      </c>
      <c r="V57" s="7">
        <v>-15</v>
      </c>
      <c r="W57" s="7" t="s">
        <v>9</v>
      </c>
      <c r="X57" s="7" t="s">
        <v>9</v>
      </c>
      <c r="Y57" s="7">
        <f t="shared" si="13"/>
        <v>-21</v>
      </c>
      <c r="Z57" s="8">
        <f t="shared" si="12"/>
        <v>17</v>
      </c>
      <c r="AA57" s="8">
        <f t="shared" si="6"/>
        <v>8</v>
      </c>
      <c r="AB57" s="8">
        <f t="shared" si="7"/>
        <v>0</v>
      </c>
      <c r="AC57" s="8">
        <f t="shared" si="8"/>
        <v>9</v>
      </c>
      <c r="AE57">
        <f t="shared" si="1"/>
        <v>6</v>
      </c>
      <c r="AF57">
        <f t="shared" si="2"/>
        <v>11</v>
      </c>
      <c r="AG57">
        <f t="shared" si="3"/>
        <v>0</v>
      </c>
      <c r="AH57">
        <f t="shared" si="4"/>
        <v>0</v>
      </c>
      <c r="AI57">
        <f t="shared" si="9"/>
        <v>17</v>
      </c>
      <c r="AJ57" t="str">
        <f t="shared" si="10"/>
        <v/>
      </c>
    </row>
    <row r="58" spans="1:36" x14ac:dyDescent="0.25">
      <c r="A58" s="1" t="s">
        <v>135</v>
      </c>
      <c r="B58" s="1" t="s">
        <v>444</v>
      </c>
      <c r="C58" s="1" t="s">
        <v>445</v>
      </c>
      <c r="D58" s="7" t="s">
        <v>9</v>
      </c>
      <c r="E58" s="7">
        <v>1</v>
      </c>
      <c r="F58" s="7">
        <v>-29</v>
      </c>
      <c r="G58" s="7">
        <v>2</v>
      </c>
      <c r="H58" s="7">
        <v>-24</v>
      </c>
      <c r="I58" s="7" t="s">
        <v>9</v>
      </c>
      <c r="J58" s="7" t="s">
        <v>9</v>
      </c>
      <c r="K58" s="7" t="s">
        <v>9</v>
      </c>
      <c r="L58" s="7">
        <v>3</v>
      </c>
      <c r="M58" s="7" t="s">
        <v>9</v>
      </c>
      <c r="N58" s="7" t="s">
        <v>9</v>
      </c>
      <c r="O58" s="7" t="s">
        <v>9</v>
      </c>
      <c r="P58" s="7" t="s">
        <v>9</v>
      </c>
      <c r="Q58" s="7" t="s">
        <v>9</v>
      </c>
      <c r="R58" s="7" t="s">
        <v>9</v>
      </c>
      <c r="S58" s="7" t="s">
        <v>9</v>
      </c>
      <c r="T58" s="7" t="s">
        <v>9</v>
      </c>
      <c r="U58" s="7" t="s">
        <v>9</v>
      </c>
      <c r="V58" s="7" t="s">
        <v>9</v>
      </c>
      <c r="W58" s="7" t="s">
        <v>9</v>
      </c>
      <c r="X58" s="7" t="s">
        <v>9</v>
      </c>
      <c r="Y58" s="7">
        <f t="shared" si="13"/>
        <v>-47</v>
      </c>
      <c r="Z58" s="8">
        <f t="shared" si="12"/>
        <v>5</v>
      </c>
      <c r="AA58" s="8">
        <f t="shared" si="6"/>
        <v>3</v>
      </c>
      <c r="AB58" s="8">
        <f t="shared" si="7"/>
        <v>0</v>
      </c>
      <c r="AC58" s="8">
        <f t="shared" si="8"/>
        <v>2</v>
      </c>
      <c r="AE58">
        <f t="shared" si="1"/>
        <v>0</v>
      </c>
      <c r="AF58">
        <f t="shared" si="2"/>
        <v>0</v>
      </c>
      <c r="AG58">
        <f t="shared" si="3"/>
        <v>5</v>
      </c>
      <c r="AH58">
        <f t="shared" si="4"/>
        <v>0</v>
      </c>
      <c r="AI58">
        <f t="shared" si="9"/>
        <v>5</v>
      </c>
      <c r="AJ58" t="str">
        <f t="shared" si="10"/>
        <v/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/>
      <c r="Z59" s="8"/>
      <c r="AA59" s="8"/>
      <c r="AB59" s="8"/>
      <c r="AC59" s="8"/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/>
      <c r="Z60" s="8"/>
      <c r="AA60" s="8"/>
      <c r="AB60" s="8"/>
      <c r="AC60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431</v>
      </c>
      <c r="B74">
        <v>-13</v>
      </c>
      <c r="C74">
        <v>1</v>
      </c>
      <c r="D74" t="s">
        <v>53</v>
      </c>
      <c r="E74">
        <v>-10</v>
      </c>
      <c r="F74">
        <v>1</v>
      </c>
      <c r="G74" t="s">
        <v>97</v>
      </c>
      <c r="H74">
        <v>14</v>
      </c>
      <c r="I74">
        <v>1</v>
      </c>
      <c r="J74" t="s">
        <v>53</v>
      </c>
      <c r="K74">
        <v>2</v>
      </c>
      <c r="L74">
        <v>1</v>
      </c>
      <c r="M74" t="s">
        <v>53</v>
      </c>
      <c r="N74">
        <v>-10</v>
      </c>
      <c r="O74">
        <v>1</v>
      </c>
      <c r="P74" t="s">
        <v>53</v>
      </c>
      <c r="Q74">
        <v>5</v>
      </c>
      <c r="R74">
        <v>1</v>
      </c>
      <c r="S74" t="s">
        <v>130</v>
      </c>
      <c r="T74">
        <v>-5</v>
      </c>
      <c r="U74">
        <v>1</v>
      </c>
      <c r="V74" t="s">
        <v>431</v>
      </c>
      <c r="W74">
        <v>16</v>
      </c>
      <c r="X74">
        <v>1</v>
      </c>
      <c r="Y74" t="s">
        <v>431</v>
      </c>
      <c r="Z74">
        <v>10</v>
      </c>
      <c r="AA74">
        <v>1</v>
      </c>
      <c r="AB74" t="s">
        <v>82</v>
      </c>
      <c r="AC74" s="4">
        <v>2</v>
      </c>
      <c r="AD74">
        <v>1</v>
      </c>
      <c r="AE74" t="s">
        <v>130</v>
      </c>
      <c r="AF74">
        <v>15</v>
      </c>
      <c r="AG74">
        <v>1</v>
      </c>
      <c r="AH74" t="s">
        <v>82</v>
      </c>
      <c r="AI74">
        <v>4</v>
      </c>
      <c r="AJ74">
        <v>1</v>
      </c>
      <c r="AK74" t="s">
        <v>97</v>
      </c>
      <c r="AL74">
        <v>15</v>
      </c>
      <c r="AM74">
        <v>1</v>
      </c>
      <c r="AN74" t="s">
        <v>191</v>
      </c>
      <c r="AO74">
        <v>7</v>
      </c>
      <c r="AP74">
        <v>1</v>
      </c>
      <c r="AQ74" t="s">
        <v>97</v>
      </c>
      <c r="AR74">
        <v>5</v>
      </c>
      <c r="AS74">
        <v>1</v>
      </c>
      <c r="AT74" t="s">
        <v>97</v>
      </c>
      <c r="AU74">
        <v>2</v>
      </c>
      <c r="AV74">
        <v>1</v>
      </c>
      <c r="AW74" t="s">
        <v>97</v>
      </c>
      <c r="AX74">
        <v>10</v>
      </c>
      <c r="AY74">
        <v>1</v>
      </c>
      <c r="AZ74" t="s">
        <v>97</v>
      </c>
      <c r="BA74">
        <v>13</v>
      </c>
      <c r="BB74">
        <v>1</v>
      </c>
      <c r="BC74" t="s">
        <v>97</v>
      </c>
      <c r="BD74">
        <v>0</v>
      </c>
      <c r="BE74">
        <v>1</v>
      </c>
      <c r="BH74">
        <v>1</v>
      </c>
      <c r="BK74">
        <v>1</v>
      </c>
    </row>
    <row r="75" spans="1:63" x14ac:dyDescent="0.25">
      <c r="A75" t="s">
        <v>97</v>
      </c>
      <c r="B75">
        <v>-13</v>
      </c>
      <c r="C75">
        <v>2</v>
      </c>
      <c r="D75" t="s">
        <v>191</v>
      </c>
      <c r="E75">
        <v>-10</v>
      </c>
      <c r="F75">
        <v>2</v>
      </c>
      <c r="G75" t="s">
        <v>431</v>
      </c>
      <c r="H75">
        <v>14</v>
      </c>
      <c r="I75">
        <v>2</v>
      </c>
      <c r="J75" t="s">
        <v>191</v>
      </c>
      <c r="K75">
        <v>2</v>
      </c>
      <c r="L75">
        <v>2</v>
      </c>
      <c r="M75" t="s">
        <v>191</v>
      </c>
      <c r="N75">
        <v>-10</v>
      </c>
      <c r="O75">
        <v>2</v>
      </c>
      <c r="P75" t="s">
        <v>191</v>
      </c>
      <c r="Q75">
        <v>5</v>
      </c>
      <c r="R75">
        <v>2</v>
      </c>
      <c r="S75" t="s">
        <v>191</v>
      </c>
      <c r="T75">
        <v>-5</v>
      </c>
      <c r="U75">
        <v>2</v>
      </c>
      <c r="V75" t="s">
        <v>315</v>
      </c>
      <c r="W75">
        <v>16</v>
      </c>
      <c r="X75">
        <v>2</v>
      </c>
      <c r="Y75" t="s">
        <v>191</v>
      </c>
      <c r="Z75">
        <v>10</v>
      </c>
      <c r="AA75">
        <v>2</v>
      </c>
      <c r="AB75" t="s">
        <v>363</v>
      </c>
      <c r="AC75" s="4">
        <v>2</v>
      </c>
      <c r="AD75">
        <v>2</v>
      </c>
      <c r="AE75" t="s">
        <v>85</v>
      </c>
      <c r="AF75">
        <v>15</v>
      </c>
      <c r="AG75">
        <v>2</v>
      </c>
      <c r="AH75" t="s">
        <v>363</v>
      </c>
      <c r="AI75">
        <v>4</v>
      </c>
      <c r="AJ75">
        <v>2</v>
      </c>
      <c r="AK75" t="s">
        <v>363</v>
      </c>
      <c r="AL75">
        <v>15</v>
      </c>
      <c r="AM75">
        <v>2</v>
      </c>
      <c r="AN75" t="s">
        <v>431</v>
      </c>
      <c r="AO75">
        <v>7</v>
      </c>
      <c r="AP75">
        <v>2</v>
      </c>
      <c r="AQ75" t="s">
        <v>363</v>
      </c>
      <c r="AR75">
        <v>5</v>
      </c>
      <c r="AS75">
        <v>2</v>
      </c>
      <c r="AT75" t="s">
        <v>363</v>
      </c>
      <c r="AU75">
        <v>2</v>
      </c>
      <c r="AV75">
        <v>2</v>
      </c>
      <c r="AW75" t="s">
        <v>363</v>
      </c>
      <c r="AX75">
        <v>10</v>
      </c>
      <c r="AY75">
        <v>2</v>
      </c>
      <c r="AZ75" t="s">
        <v>363</v>
      </c>
      <c r="BA75">
        <v>13</v>
      </c>
      <c r="BB75">
        <v>2</v>
      </c>
      <c r="BC75" t="s">
        <v>363</v>
      </c>
      <c r="BD75">
        <v>0</v>
      </c>
      <c r="BE75">
        <v>2</v>
      </c>
      <c r="BH75">
        <v>2</v>
      </c>
      <c r="BK75">
        <v>2</v>
      </c>
    </row>
    <row r="76" spans="1:63" x14ac:dyDescent="0.25">
      <c r="A76" t="s">
        <v>85</v>
      </c>
      <c r="B76">
        <v>-13</v>
      </c>
      <c r="C76">
        <v>3</v>
      </c>
      <c r="D76" t="s">
        <v>194</v>
      </c>
      <c r="E76">
        <v>-10</v>
      </c>
      <c r="F76">
        <v>3</v>
      </c>
      <c r="G76" t="s">
        <v>85</v>
      </c>
      <c r="H76">
        <v>14</v>
      </c>
      <c r="I76">
        <v>3</v>
      </c>
      <c r="J76" t="s">
        <v>194</v>
      </c>
      <c r="K76">
        <v>2</v>
      </c>
      <c r="L76">
        <v>3</v>
      </c>
      <c r="M76" t="s">
        <v>194</v>
      </c>
      <c r="N76">
        <v>-10</v>
      </c>
      <c r="O76">
        <v>3</v>
      </c>
      <c r="P76" t="s">
        <v>194</v>
      </c>
      <c r="Q76">
        <v>5</v>
      </c>
      <c r="R76">
        <v>3</v>
      </c>
      <c r="S76" t="s">
        <v>194</v>
      </c>
      <c r="T76">
        <v>-5</v>
      </c>
      <c r="U76">
        <v>3</v>
      </c>
      <c r="V76" t="s">
        <v>12</v>
      </c>
      <c r="W76">
        <v>16</v>
      </c>
      <c r="X76">
        <v>3</v>
      </c>
      <c r="Y76" t="s">
        <v>315</v>
      </c>
      <c r="Z76">
        <v>10</v>
      </c>
      <c r="AA76">
        <v>3</v>
      </c>
      <c r="AB76" t="s">
        <v>315</v>
      </c>
      <c r="AC76" s="4">
        <v>2</v>
      </c>
      <c r="AD76">
        <v>3</v>
      </c>
      <c r="AE76" t="s">
        <v>194</v>
      </c>
      <c r="AF76">
        <v>15</v>
      </c>
      <c r="AG76">
        <v>3</v>
      </c>
      <c r="AH76" t="s">
        <v>315</v>
      </c>
      <c r="AI76">
        <v>4</v>
      </c>
      <c r="AJ76">
        <v>3</v>
      </c>
      <c r="AK76" t="s">
        <v>315</v>
      </c>
      <c r="AL76">
        <v>15</v>
      </c>
      <c r="AM76">
        <v>3</v>
      </c>
      <c r="AN76" t="s">
        <v>194</v>
      </c>
      <c r="AO76">
        <v>7</v>
      </c>
      <c r="AP76">
        <v>3</v>
      </c>
      <c r="AQ76" t="s">
        <v>315</v>
      </c>
      <c r="AR76">
        <v>5</v>
      </c>
      <c r="AS76">
        <v>3</v>
      </c>
      <c r="AT76" t="s">
        <v>315</v>
      </c>
      <c r="AU76">
        <v>2</v>
      </c>
      <c r="AV76">
        <v>3</v>
      </c>
      <c r="AW76" t="s">
        <v>315</v>
      </c>
      <c r="AX76">
        <v>10</v>
      </c>
      <c r="AY76">
        <v>3</v>
      </c>
      <c r="AZ76" t="s">
        <v>315</v>
      </c>
      <c r="BA76">
        <v>13</v>
      </c>
      <c r="BB76">
        <v>3</v>
      </c>
      <c r="BC76" t="s">
        <v>315</v>
      </c>
      <c r="BD76">
        <v>0</v>
      </c>
      <c r="BE76">
        <v>3</v>
      </c>
      <c r="BH76">
        <v>3</v>
      </c>
      <c r="BK76">
        <v>3</v>
      </c>
    </row>
    <row r="77" spans="1:63" x14ac:dyDescent="0.25">
      <c r="A77" t="s">
        <v>77</v>
      </c>
      <c r="B77">
        <v>-13</v>
      </c>
      <c r="C77">
        <v>4</v>
      </c>
      <c r="D77" t="s">
        <v>210</v>
      </c>
      <c r="E77">
        <v>-10</v>
      </c>
      <c r="F77">
        <v>4</v>
      </c>
      <c r="G77" t="s">
        <v>12</v>
      </c>
      <c r="H77">
        <v>14</v>
      </c>
      <c r="I77">
        <v>4</v>
      </c>
      <c r="J77" t="s">
        <v>210</v>
      </c>
      <c r="K77">
        <v>2</v>
      </c>
      <c r="L77">
        <v>4</v>
      </c>
      <c r="M77" t="s">
        <v>210</v>
      </c>
      <c r="N77">
        <v>-10</v>
      </c>
      <c r="O77">
        <v>4</v>
      </c>
      <c r="P77" t="s">
        <v>210</v>
      </c>
      <c r="Q77">
        <v>5</v>
      </c>
      <c r="R77">
        <v>4</v>
      </c>
      <c r="S77" t="s">
        <v>210</v>
      </c>
      <c r="T77">
        <v>-5</v>
      </c>
      <c r="U77">
        <v>4</v>
      </c>
      <c r="V77" t="s">
        <v>114</v>
      </c>
      <c r="W77">
        <v>16</v>
      </c>
      <c r="X77">
        <v>4</v>
      </c>
      <c r="Y77" t="s">
        <v>12</v>
      </c>
      <c r="Z77">
        <v>10</v>
      </c>
      <c r="AA77">
        <v>4</v>
      </c>
      <c r="AB77" t="s">
        <v>12</v>
      </c>
      <c r="AC77" s="4">
        <v>2</v>
      </c>
      <c r="AD77">
        <v>4</v>
      </c>
      <c r="AE77" t="s">
        <v>210</v>
      </c>
      <c r="AF77">
        <v>15</v>
      </c>
      <c r="AG77">
        <v>4</v>
      </c>
      <c r="AH77" t="s">
        <v>12</v>
      </c>
      <c r="AI77">
        <v>4</v>
      </c>
      <c r="AJ77">
        <v>4</v>
      </c>
      <c r="AK77" t="s">
        <v>12</v>
      </c>
      <c r="AL77">
        <v>15</v>
      </c>
      <c r="AM77">
        <v>4</v>
      </c>
      <c r="AN77" t="s">
        <v>297</v>
      </c>
      <c r="AO77">
        <v>7</v>
      </c>
      <c r="AP77">
        <v>4</v>
      </c>
      <c r="AQ77" t="s">
        <v>12</v>
      </c>
      <c r="AR77">
        <v>5</v>
      </c>
      <c r="AS77">
        <v>4</v>
      </c>
      <c r="AT77" t="s">
        <v>12</v>
      </c>
      <c r="AU77">
        <v>2</v>
      </c>
      <c r="AV77">
        <v>4</v>
      </c>
      <c r="AW77" t="s">
        <v>12</v>
      </c>
      <c r="AX77">
        <v>10</v>
      </c>
      <c r="AY77">
        <v>4</v>
      </c>
      <c r="AZ77" t="s">
        <v>12</v>
      </c>
      <c r="BA77">
        <v>13</v>
      </c>
      <c r="BB77">
        <v>4</v>
      </c>
      <c r="BC77" t="s">
        <v>12</v>
      </c>
      <c r="BD77">
        <v>0</v>
      </c>
      <c r="BE77">
        <v>4</v>
      </c>
      <c r="BH77">
        <v>4</v>
      </c>
      <c r="BK77">
        <v>4</v>
      </c>
    </row>
    <row r="78" spans="1:63" x14ac:dyDescent="0.25">
      <c r="A78" t="s">
        <v>189</v>
      </c>
      <c r="B78">
        <v>-2</v>
      </c>
      <c r="C78">
        <v>1</v>
      </c>
      <c r="D78" t="s">
        <v>97</v>
      </c>
      <c r="E78">
        <v>-2</v>
      </c>
      <c r="F78">
        <v>1</v>
      </c>
      <c r="G78" t="s">
        <v>53</v>
      </c>
      <c r="H78">
        <v>-8</v>
      </c>
      <c r="I78">
        <v>1</v>
      </c>
      <c r="J78" t="s">
        <v>97</v>
      </c>
      <c r="K78">
        <v>-6</v>
      </c>
      <c r="L78">
        <v>1</v>
      </c>
      <c r="M78" t="s">
        <v>97</v>
      </c>
      <c r="N78">
        <v>-7</v>
      </c>
      <c r="O78">
        <v>1</v>
      </c>
      <c r="P78" t="s">
        <v>73</v>
      </c>
      <c r="Q78">
        <v>-1</v>
      </c>
      <c r="R78">
        <v>1</v>
      </c>
      <c r="S78" t="s">
        <v>97</v>
      </c>
      <c r="T78">
        <v>-8</v>
      </c>
      <c r="U78">
        <v>1</v>
      </c>
      <c r="V78" t="s">
        <v>191</v>
      </c>
      <c r="W78">
        <v>15</v>
      </c>
      <c r="X78">
        <v>1</v>
      </c>
      <c r="Y78" t="s">
        <v>130</v>
      </c>
      <c r="Z78">
        <v>3</v>
      </c>
      <c r="AA78">
        <v>1</v>
      </c>
      <c r="AB78" t="s">
        <v>130</v>
      </c>
      <c r="AC78" s="4">
        <v>-23</v>
      </c>
      <c r="AD78">
        <v>1</v>
      </c>
      <c r="AE78" t="s">
        <v>189</v>
      </c>
      <c r="AF78">
        <v>-17</v>
      </c>
      <c r="AG78">
        <v>1</v>
      </c>
      <c r="AH78" t="s">
        <v>130</v>
      </c>
      <c r="AI78">
        <v>-4</v>
      </c>
      <c r="AJ78">
        <v>1</v>
      </c>
      <c r="AK78" t="s">
        <v>130</v>
      </c>
      <c r="AL78">
        <v>-12</v>
      </c>
      <c r="AM78">
        <v>1</v>
      </c>
      <c r="AN78" t="s">
        <v>97</v>
      </c>
      <c r="AO78">
        <v>11</v>
      </c>
      <c r="AP78">
        <v>1</v>
      </c>
      <c r="AQ78" t="s">
        <v>82</v>
      </c>
      <c r="AR78">
        <v>-2</v>
      </c>
      <c r="AS78">
        <v>1</v>
      </c>
      <c r="AT78" t="s">
        <v>191</v>
      </c>
      <c r="AU78">
        <v>10</v>
      </c>
      <c r="AV78">
        <v>1</v>
      </c>
      <c r="AW78" t="s">
        <v>191</v>
      </c>
      <c r="AX78">
        <v>-3</v>
      </c>
      <c r="AY78">
        <v>1</v>
      </c>
      <c r="AZ78" t="s">
        <v>130</v>
      </c>
      <c r="BA78">
        <v>3</v>
      </c>
      <c r="BB78">
        <v>1</v>
      </c>
      <c r="BC78" t="s">
        <v>191</v>
      </c>
      <c r="BD78">
        <v>-15</v>
      </c>
      <c r="BE78">
        <v>1</v>
      </c>
      <c r="BH78">
        <v>1</v>
      </c>
      <c r="BK78">
        <v>1</v>
      </c>
    </row>
    <row r="79" spans="1:63" x14ac:dyDescent="0.25">
      <c r="A79" t="s">
        <v>191</v>
      </c>
      <c r="B79">
        <v>-2</v>
      </c>
      <c r="C79">
        <v>2</v>
      </c>
      <c r="D79" t="s">
        <v>85</v>
      </c>
      <c r="E79">
        <v>-2</v>
      </c>
      <c r="F79">
        <v>2</v>
      </c>
      <c r="G79" t="s">
        <v>191</v>
      </c>
      <c r="H79">
        <v>-8</v>
      </c>
      <c r="I79">
        <v>2</v>
      </c>
      <c r="J79" t="s">
        <v>28</v>
      </c>
      <c r="K79">
        <v>-6</v>
      </c>
      <c r="L79">
        <v>2</v>
      </c>
      <c r="M79" t="s">
        <v>130</v>
      </c>
      <c r="N79">
        <v>-7</v>
      </c>
      <c r="O79">
        <v>2</v>
      </c>
      <c r="P79" t="s">
        <v>130</v>
      </c>
      <c r="Q79">
        <v>-1</v>
      </c>
      <c r="R79">
        <v>2</v>
      </c>
      <c r="S79" t="s">
        <v>85</v>
      </c>
      <c r="T79">
        <v>-8</v>
      </c>
      <c r="U79">
        <v>2</v>
      </c>
      <c r="V79" t="s">
        <v>85</v>
      </c>
      <c r="W79">
        <v>15</v>
      </c>
      <c r="X79">
        <v>2</v>
      </c>
      <c r="Y79" t="s">
        <v>85</v>
      </c>
      <c r="Z79">
        <v>3</v>
      </c>
      <c r="AA79">
        <v>2</v>
      </c>
      <c r="AB79" t="s">
        <v>97</v>
      </c>
      <c r="AC79" s="4">
        <v>-23</v>
      </c>
      <c r="AD79">
        <v>2</v>
      </c>
      <c r="AE79" t="s">
        <v>363</v>
      </c>
      <c r="AF79">
        <v>-17</v>
      </c>
      <c r="AG79">
        <v>2</v>
      </c>
      <c r="AH79" t="s">
        <v>85</v>
      </c>
      <c r="AI79">
        <v>-4</v>
      </c>
      <c r="AJ79">
        <v>2</v>
      </c>
      <c r="AK79" t="s">
        <v>191</v>
      </c>
      <c r="AL79">
        <v>-12</v>
      </c>
      <c r="AM79">
        <v>2</v>
      </c>
      <c r="AN79" t="s">
        <v>363</v>
      </c>
      <c r="AO79">
        <v>11</v>
      </c>
      <c r="AP79">
        <v>2</v>
      </c>
      <c r="AQ79" t="s">
        <v>85</v>
      </c>
      <c r="AR79">
        <v>-2</v>
      </c>
      <c r="AS79">
        <v>2</v>
      </c>
      <c r="AT79" t="s">
        <v>85</v>
      </c>
      <c r="AU79">
        <v>10</v>
      </c>
      <c r="AV79">
        <v>2</v>
      </c>
      <c r="AW79" t="s">
        <v>63</v>
      </c>
      <c r="AX79">
        <v>-3</v>
      </c>
      <c r="AY79">
        <v>2</v>
      </c>
      <c r="AZ79" t="s">
        <v>191</v>
      </c>
      <c r="BA79">
        <v>3</v>
      </c>
      <c r="BB79">
        <v>2</v>
      </c>
      <c r="BC79" t="s">
        <v>431</v>
      </c>
      <c r="BD79">
        <v>-15</v>
      </c>
      <c r="BE79">
        <v>2</v>
      </c>
      <c r="BH79">
        <v>2</v>
      </c>
      <c r="BK79">
        <v>2</v>
      </c>
    </row>
    <row r="80" spans="1:63" x14ac:dyDescent="0.25">
      <c r="A80" t="s">
        <v>194</v>
      </c>
      <c r="B80">
        <v>-2</v>
      </c>
      <c r="C80">
        <v>3</v>
      </c>
      <c r="D80" t="s">
        <v>33</v>
      </c>
      <c r="E80">
        <v>-2</v>
      </c>
      <c r="F80">
        <v>3</v>
      </c>
      <c r="G80" t="s">
        <v>194</v>
      </c>
      <c r="H80">
        <v>-8</v>
      </c>
      <c r="I80">
        <v>3</v>
      </c>
      <c r="J80" t="s">
        <v>85</v>
      </c>
      <c r="K80">
        <v>-6</v>
      </c>
      <c r="L80">
        <v>3</v>
      </c>
      <c r="M80" t="s">
        <v>33</v>
      </c>
      <c r="N80">
        <v>-7</v>
      </c>
      <c r="O80">
        <v>3</v>
      </c>
      <c r="P80" t="s">
        <v>85</v>
      </c>
      <c r="Q80">
        <v>-1</v>
      </c>
      <c r="R80">
        <v>3</v>
      </c>
      <c r="S80" t="s">
        <v>431</v>
      </c>
      <c r="T80">
        <v>-8</v>
      </c>
      <c r="U80">
        <v>3</v>
      </c>
      <c r="V80" t="s">
        <v>194</v>
      </c>
      <c r="W80">
        <v>15</v>
      </c>
      <c r="X80">
        <v>3</v>
      </c>
      <c r="Y80" t="s">
        <v>194</v>
      </c>
      <c r="Z80">
        <v>3</v>
      </c>
      <c r="AA80">
        <v>3</v>
      </c>
      <c r="AB80" t="s">
        <v>194</v>
      </c>
      <c r="AC80" s="4">
        <v>-23</v>
      </c>
      <c r="AD80">
        <v>3</v>
      </c>
      <c r="AE80" t="s">
        <v>315</v>
      </c>
      <c r="AF80">
        <v>-17</v>
      </c>
      <c r="AG80">
        <v>3</v>
      </c>
      <c r="AH80" t="s">
        <v>194</v>
      </c>
      <c r="AI80">
        <v>-4</v>
      </c>
      <c r="AJ80">
        <v>3</v>
      </c>
      <c r="AK80" t="s">
        <v>194</v>
      </c>
      <c r="AL80">
        <v>-12</v>
      </c>
      <c r="AM80">
        <v>3</v>
      </c>
      <c r="AN80" t="s">
        <v>315</v>
      </c>
      <c r="AO80">
        <v>11</v>
      </c>
      <c r="AP80">
        <v>3</v>
      </c>
      <c r="AQ80" t="s">
        <v>210</v>
      </c>
      <c r="AR80">
        <v>-2</v>
      </c>
      <c r="AS80">
        <v>3</v>
      </c>
      <c r="AT80" t="s">
        <v>194</v>
      </c>
      <c r="AU80">
        <v>10</v>
      </c>
      <c r="AV80">
        <v>3</v>
      </c>
      <c r="AW80" t="s">
        <v>194</v>
      </c>
      <c r="AX80">
        <v>-3</v>
      </c>
      <c r="AY80">
        <v>3</v>
      </c>
      <c r="AZ80" t="s">
        <v>431</v>
      </c>
      <c r="BA80">
        <v>3</v>
      </c>
      <c r="BB80">
        <v>3</v>
      </c>
      <c r="BC80" t="s">
        <v>194</v>
      </c>
      <c r="BD80">
        <v>-15</v>
      </c>
      <c r="BE80">
        <v>3</v>
      </c>
      <c r="BH80">
        <v>3</v>
      </c>
      <c r="BK80">
        <v>3</v>
      </c>
    </row>
    <row r="81" spans="1:63" x14ac:dyDescent="0.25">
      <c r="A81" t="s">
        <v>210</v>
      </c>
      <c r="B81">
        <v>-2</v>
      </c>
      <c r="C81">
        <v>4</v>
      </c>
      <c r="D81" t="s">
        <v>12</v>
      </c>
      <c r="E81">
        <v>-2</v>
      </c>
      <c r="F81">
        <v>4</v>
      </c>
      <c r="G81" t="s">
        <v>210</v>
      </c>
      <c r="H81">
        <v>-8</v>
      </c>
      <c r="I81">
        <v>4</v>
      </c>
      <c r="J81" t="s">
        <v>12</v>
      </c>
      <c r="K81">
        <v>-6</v>
      </c>
      <c r="L81">
        <v>4</v>
      </c>
      <c r="M81" t="s">
        <v>12</v>
      </c>
      <c r="N81">
        <v>-7</v>
      </c>
      <c r="O81">
        <v>4</v>
      </c>
      <c r="P81" t="s">
        <v>12</v>
      </c>
      <c r="Q81">
        <v>-1</v>
      </c>
      <c r="R81">
        <v>4</v>
      </c>
      <c r="S81" t="s">
        <v>12</v>
      </c>
      <c r="T81">
        <v>-8</v>
      </c>
      <c r="U81">
        <v>4</v>
      </c>
      <c r="V81" t="s">
        <v>210</v>
      </c>
      <c r="W81">
        <v>15</v>
      </c>
      <c r="X81">
        <v>4</v>
      </c>
      <c r="Y81" t="s">
        <v>210</v>
      </c>
      <c r="Z81">
        <v>3</v>
      </c>
      <c r="AA81">
        <v>4</v>
      </c>
      <c r="AB81" t="s">
        <v>210</v>
      </c>
      <c r="AC81" s="4">
        <v>-23</v>
      </c>
      <c r="AD81">
        <v>4</v>
      </c>
      <c r="AE81" t="s">
        <v>33</v>
      </c>
      <c r="AF81">
        <v>-17</v>
      </c>
      <c r="AG81">
        <v>4</v>
      </c>
      <c r="AH81" t="s">
        <v>210</v>
      </c>
      <c r="AI81">
        <v>-4</v>
      </c>
      <c r="AJ81">
        <v>4</v>
      </c>
      <c r="AK81" t="s">
        <v>210</v>
      </c>
      <c r="AL81">
        <v>-12</v>
      </c>
      <c r="AM81">
        <v>4</v>
      </c>
      <c r="AN81" t="s">
        <v>12</v>
      </c>
      <c r="AO81">
        <v>11</v>
      </c>
      <c r="AP81">
        <v>4</v>
      </c>
      <c r="AQ81" t="s">
        <v>194</v>
      </c>
      <c r="AR81">
        <v>-2</v>
      </c>
      <c r="AS81">
        <v>4</v>
      </c>
      <c r="AT81" t="s">
        <v>297</v>
      </c>
      <c r="AU81">
        <v>10</v>
      </c>
      <c r="AV81">
        <v>4</v>
      </c>
      <c r="AW81" t="s">
        <v>297</v>
      </c>
      <c r="AX81">
        <v>-3</v>
      </c>
      <c r="AY81">
        <v>4</v>
      </c>
      <c r="AZ81" t="s">
        <v>194</v>
      </c>
      <c r="BA81">
        <v>3</v>
      </c>
      <c r="BB81">
        <v>4</v>
      </c>
      <c r="BC81" t="s">
        <v>297</v>
      </c>
      <c r="BD81">
        <v>-15</v>
      </c>
      <c r="BE81">
        <v>4</v>
      </c>
      <c r="BH81">
        <v>4</v>
      </c>
      <c r="BK81">
        <v>4</v>
      </c>
    </row>
    <row r="82" spans="1:63" x14ac:dyDescent="0.25">
      <c r="A82" t="s">
        <v>106</v>
      </c>
      <c r="B82">
        <v>-6</v>
      </c>
      <c r="C82">
        <v>1</v>
      </c>
      <c r="D82" t="s">
        <v>63</v>
      </c>
      <c r="E82">
        <v>-11</v>
      </c>
      <c r="F82">
        <v>1</v>
      </c>
      <c r="G82" t="s">
        <v>106</v>
      </c>
      <c r="H82">
        <v>3</v>
      </c>
      <c r="I82">
        <v>1</v>
      </c>
      <c r="J82" t="s">
        <v>63</v>
      </c>
      <c r="K82">
        <v>5</v>
      </c>
      <c r="L82">
        <v>1</v>
      </c>
      <c r="M82" t="s">
        <v>63</v>
      </c>
      <c r="N82">
        <v>0</v>
      </c>
      <c r="O82">
        <v>1</v>
      </c>
      <c r="P82" t="s">
        <v>97</v>
      </c>
      <c r="Q82">
        <v>1</v>
      </c>
      <c r="R82">
        <v>1</v>
      </c>
      <c r="S82" t="s">
        <v>63</v>
      </c>
      <c r="T82">
        <v>-1</v>
      </c>
      <c r="U82">
        <v>1</v>
      </c>
      <c r="V82" t="s">
        <v>106</v>
      </c>
      <c r="W82">
        <v>-2</v>
      </c>
      <c r="X82">
        <v>1</v>
      </c>
      <c r="Y82" t="s">
        <v>423</v>
      </c>
      <c r="Z82">
        <v>7</v>
      </c>
      <c r="AA82">
        <v>1</v>
      </c>
      <c r="AB82" t="s">
        <v>423</v>
      </c>
      <c r="AC82" s="4">
        <v>-4</v>
      </c>
      <c r="AD82">
        <v>1</v>
      </c>
      <c r="AE82" t="s">
        <v>106</v>
      </c>
      <c r="AF82">
        <v>10</v>
      </c>
      <c r="AG82">
        <v>1</v>
      </c>
      <c r="AH82" t="s">
        <v>97</v>
      </c>
      <c r="AI82">
        <v>-18</v>
      </c>
      <c r="AJ82">
        <v>1</v>
      </c>
      <c r="AK82" t="s">
        <v>106</v>
      </c>
      <c r="AL82">
        <v>22</v>
      </c>
      <c r="AM82">
        <v>1</v>
      </c>
      <c r="AN82" t="s">
        <v>423</v>
      </c>
      <c r="AO82">
        <v>15</v>
      </c>
      <c r="AP82">
        <v>1</v>
      </c>
      <c r="AQ82" t="s">
        <v>130</v>
      </c>
      <c r="AR82">
        <v>-3</v>
      </c>
      <c r="AS82">
        <v>1</v>
      </c>
      <c r="AT82" t="s">
        <v>106</v>
      </c>
      <c r="AU82">
        <v>11</v>
      </c>
      <c r="AV82">
        <v>1</v>
      </c>
      <c r="AW82" t="s">
        <v>423</v>
      </c>
      <c r="AX82">
        <v>-7</v>
      </c>
      <c r="AY82">
        <v>1</v>
      </c>
      <c r="AZ82" t="s">
        <v>423</v>
      </c>
      <c r="BA82">
        <v>27</v>
      </c>
      <c r="BB82">
        <v>1</v>
      </c>
      <c r="BC82" t="s">
        <v>423</v>
      </c>
      <c r="BD82">
        <v>-14</v>
      </c>
      <c r="BE82">
        <v>1</v>
      </c>
      <c r="BH82">
        <v>1</v>
      </c>
      <c r="BK82">
        <v>1</v>
      </c>
    </row>
    <row r="83" spans="1:63" x14ac:dyDescent="0.25">
      <c r="A83" t="s">
        <v>315</v>
      </c>
      <c r="B83">
        <v>-6</v>
      </c>
      <c r="C83">
        <v>2</v>
      </c>
      <c r="D83" t="s">
        <v>363</v>
      </c>
      <c r="E83">
        <v>-11</v>
      </c>
      <c r="F83">
        <v>2</v>
      </c>
      <c r="G83" t="s">
        <v>315</v>
      </c>
      <c r="H83">
        <v>3</v>
      </c>
      <c r="I83">
        <v>2</v>
      </c>
      <c r="J83" t="s">
        <v>363</v>
      </c>
      <c r="K83">
        <v>5</v>
      </c>
      <c r="L83">
        <v>2</v>
      </c>
      <c r="M83" t="s">
        <v>363</v>
      </c>
      <c r="N83">
        <v>0</v>
      </c>
      <c r="O83">
        <v>2</v>
      </c>
      <c r="P83" t="s">
        <v>315</v>
      </c>
      <c r="Q83">
        <v>1</v>
      </c>
      <c r="R83">
        <v>2</v>
      </c>
      <c r="S83" t="s">
        <v>363</v>
      </c>
      <c r="T83">
        <v>-1</v>
      </c>
      <c r="U83">
        <v>2</v>
      </c>
      <c r="V83" t="s">
        <v>294</v>
      </c>
      <c r="W83">
        <v>-2</v>
      </c>
      <c r="X83">
        <v>2</v>
      </c>
      <c r="Y83" t="s">
        <v>363</v>
      </c>
      <c r="Z83">
        <v>7</v>
      </c>
      <c r="AA83">
        <v>2</v>
      </c>
      <c r="AB83" t="s">
        <v>63</v>
      </c>
      <c r="AC83" s="4">
        <v>-4</v>
      </c>
      <c r="AD83">
        <v>2</v>
      </c>
      <c r="AE83" t="s">
        <v>423</v>
      </c>
      <c r="AF83">
        <v>10</v>
      </c>
      <c r="AG83">
        <v>2</v>
      </c>
      <c r="AH83" t="s">
        <v>63</v>
      </c>
      <c r="AI83">
        <v>-18</v>
      </c>
      <c r="AJ83">
        <v>2</v>
      </c>
      <c r="AK83" t="s">
        <v>297</v>
      </c>
      <c r="AL83">
        <v>22</v>
      </c>
      <c r="AM83">
        <v>2</v>
      </c>
      <c r="AN83" t="s">
        <v>63</v>
      </c>
      <c r="AO83">
        <v>15</v>
      </c>
      <c r="AP83">
        <v>2</v>
      </c>
      <c r="AQ83" t="s">
        <v>63</v>
      </c>
      <c r="AR83">
        <v>-3</v>
      </c>
      <c r="AS83">
        <v>2</v>
      </c>
      <c r="AT83" t="s">
        <v>210</v>
      </c>
      <c r="AU83">
        <v>11</v>
      </c>
      <c r="AV83">
        <v>2</v>
      </c>
      <c r="AW83" t="s">
        <v>65</v>
      </c>
      <c r="AX83">
        <v>-7</v>
      </c>
      <c r="AY83">
        <v>2</v>
      </c>
      <c r="AZ83" t="s">
        <v>63</v>
      </c>
      <c r="BA83">
        <v>27</v>
      </c>
      <c r="BB83">
        <v>2</v>
      </c>
      <c r="BC83" t="s">
        <v>63</v>
      </c>
      <c r="BD83">
        <v>-14</v>
      </c>
      <c r="BE83">
        <v>2</v>
      </c>
      <c r="BH83">
        <v>2</v>
      </c>
      <c r="BK83">
        <v>2</v>
      </c>
    </row>
    <row r="84" spans="1:63" x14ac:dyDescent="0.25">
      <c r="A84" t="s">
        <v>296</v>
      </c>
      <c r="B84">
        <v>-6</v>
      </c>
      <c r="C84">
        <v>4</v>
      </c>
      <c r="D84" t="s">
        <v>65</v>
      </c>
      <c r="E84">
        <v>-11</v>
      </c>
      <c r="F84">
        <v>4</v>
      </c>
      <c r="G84" t="s">
        <v>296</v>
      </c>
      <c r="H84">
        <v>3</v>
      </c>
      <c r="I84">
        <v>4</v>
      </c>
      <c r="J84" t="s">
        <v>65</v>
      </c>
      <c r="K84">
        <v>5</v>
      </c>
      <c r="L84">
        <v>4</v>
      </c>
      <c r="M84" t="s">
        <v>65</v>
      </c>
      <c r="N84">
        <v>0</v>
      </c>
      <c r="O84">
        <v>4</v>
      </c>
      <c r="P84" t="s">
        <v>296</v>
      </c>
      <c r="Q84">
        <v>1</v>
      </c>
      <c r="R84">
        <v>4</v>
      </c>
      <c r="S84" t="s">
        <v>33</v>
      </c>
      <c r="T84">
        <v>-1</v>
      </c>
      <c r="U84">
        <v>4</v>
      </c>
      <c r="V84" t="s">
        <v>296</v>
      </c>
      <c r="W84">
        <v>-2</v>
      </c>
      <c r="X84">
        <v>4</v>
      </c>
      <c r="Y84" t="s">
        <v>114</v>
      </c>
      <c r="Z84">
        <v>7</v>
      </c>
      <c r="AA84">
        <v>4</v>
      </c>
      <c r="AB84" t="s">
        <v>123</v>
      </c>
      <c r="AC84" s="4">
        <v>-4</v>
      </c>
      <c r="AD84">
        <v>4</v>
      </c>
      <c r="AE84" t="s">
        <v>123</v>
      </c>
      <c r="AF84">
        <v>10</v>
      </c>
      <c r="AG84">
        <v>4</v>
      </c>
      <c r="AH84" t="s">
        <v>33</v>
      </c>
      <c r="AI84">
        <v>-18</v>
      </c>
      <c r="AJ84">
        <v>4</v>
      </c>
      <c r="AK84" t="s">
        <v>296</v>
      </c>
      <c r="AL84">
        <v>22</v>
      </c>
      <c r="AM84">
        <v>4</v>
      </c>
      <c r="AN84" t="s">
        <v>123</v>
      </c>
      <c r="AO84">
        <v>15</v>
      </c>
      <c r="AP84">
        <v>4</v>
      </c>
      <c r="AQ84" t="s">
        <v>123</v>
      </c>
      <c r="AR84">
        <v>-3</v>
      </c>
      <c r="AS84">
        <v>4</v>
      </c>
      <c r="AT84" t="s">
        <v>296</v>
      </c>
      <c r="AU84">
        <v>11</v>
      </c>
      <c r="AV84">
        <v>4</v>
      </c>
      <c r="AW84" t="s">
        <v>123</v>
      </c>
      <c r="AX84">
        <v>-7</v>
      </c>
      <c r="AY84">
        <v>4</v>
      </c>
      <c r="AZ84" t="s">
        <v>123</v>
      </c>
      <c r="BA84">
        <v>27</v>
      </c>
      <c r="BB84">
        <v>4</v>
      </c>
      <c r="BC84" t="s">
        <v>123</v>
      </c>
      <c r="BD84">
        <v>-14</v>
      </c>
      <c r="BE84">
        <v>4</v>
      </c>
      <c r="BH84">
        <v>4</v>
      </c>
      <c r="BK84">
        <v>4</v>
      </c>
    </row>
    <row r="85" spans="1:63" x14ac:dyDescent="0.25">
      <c r="A85" t="s">
        <v>63</v>
      </c>
      <c r="B85">
        <v>3</v>
      </c>
      <c r="C85">
        <v>1</v>
      </c>
      <c r="D85" t="s">
        <v>106</v>
      </c>
      <c r="E85">
        <v>-4</v>
      </c>
      <c r="F85">
        <v>1</v>
      </c>
      <c r="G85" t="s">
        <v>63</v>
      </c>
      <c r="H85">
        <v>7</v>
      </c>
      <c r="I85">
        <v>1</v>
      </c>
      <c r="J85" t="s">
        <v>106</v>
      </c>
      <c r="K85">
        <v>4</v>
      </c>
      <c r="L85">
        <v>1</v>
      </c>
      <c r="M85" t="s">
        <v>106</v>
      </c>
      <c r="N85">
        <v>-7</v>
      </c>
      <c r="O85">
        <v>1</v>
      </c>
      <c r="P85" t="s">
        <v>63</v>
      </c>
      <c r="Q85">
        <v>-2</v>
      </c>
      <c r="R85">
        <v>1</v>
      </c>
      <c r="S85" t="s">
        <v>106</v>
      </c>
      <c r="T85">
        <v>-33</v>
      </c>
      <c r="U85">
        <v>1</v>
      </c>
      <c r="V85" t="s">
        <v>97</v>
      </c>
      <c r="W85">
        <v>-4</v>
      </c>
      <c r="X85">
        <v>1</v>
      </c>
      <c r="Y85" t="s">
        <v>106</v>
      </c>
      <c r="Z85">
        <v>7</v>
      </c>
      <c r="AA85">
        <v>1</v>
      </c>
      <c r="AB85" t="s">
        <v>106</v>
      </c>
      <c r="AC85" s="4">
        <v>-23</v>
      </c>
      <c r="AD85">
        <v>1</v>
      </c>
      <c r="AE85" t="s">
        <v>97</v>
      </c>
      <c r="AF85">
        <v>11</v>
      </c>
      <c r="AG85">
        <v>1</v>
      </c>
      <c r="AH85" t="s">
        <v>106</v>
      </c>
      <c r="AI85">
        <v>-23</v>
      </c>
      <c r="AJ85">
        <v>1</v>
      </c>
      <c r="AK85" t="s">
        <v>63</v>
      </c>
      <c r="AL85">
        <v>-16</v>
      </c>
      <c r="AM85">
        <v>1</v>
      </c>
      <c r="AN85" t="s">
        <v>106</v>
      </c>
      <c r="AO85">
        <v>6</v>
      </c>
      <c r="AP85">
        <v>1</v>
      </c>
      <c r="AQ85" t="s">
        <v>106</v>
      </c>
      <c r="AR85">
        <v>3</v>
      </c>
      <c r="AS85">
        <v>1</v>
      </c>
      <c r="AT85" t="s">
        <v>423</v>
      </c>
      <c r="AU85">
        <v>0</v>
      </c>
      <c r="AV85">
        <v>1</v>
      </c>
      <c r="AW85" t="s">
        <v>106</v>
      </c>
      <c r="AX85">
        <v>2</v>
      </c>
      <c r="AY85">
        <v>1</v>
      </c>
      <c r="AZ85" t="s">
        <v>106</v>
      </c>
      <c r="BA85">
        <v>14</v>
      </c>
      <c r="BB85">
        <v>1</v>
      </c>
      <c r="BC85" t="s">
        <v>106</v>
      </c>
      <c r="BD85">
        <v>-1</v>
      </c>
      <c r="BE85">
        <v>1</v>
      </c>
      <c r="BH85">
        <v>1</v>
      </c>
      <c r="BK85">
        <v>1</v>
      </c>
    </row>
    <row r="86" spans="1:63" x14ac:dyDescent="0.25">
      <c r="A86" t="s">
        <v>363</v>
      </c>
      <c r="B86">
        <v>3</v>
      </c>
      <c r="C86">
        <v>2</v>
      </c>
      <c r="D86" t="s">
        <v>315</v>
      </c>
      <c r="E86">
        <v>-4</v>
      </c>
      <c r="F86">
        <v>2</v>
      </c>
      <c r="G86" t="s">
        <v>363</v>
      </c>
      <c r="H86">
        <v>7</v>
      </c>
      <c r="I86">
        <v>2</v>
      </c>
      <c r="J86" t="s">
        <v>315</v>
      </c>
      <c r="K86">
        <v>4</v>
      </c>
      <c r="L86">
        <v>2</v>
      </c>
      <c r="M86" t="s">
        <v>315</v>
      </c>
      <c r="N86">
        <v>-7</v>
      </c>
      <c r="O86">
        <v>2</v>
      </c>
      <c r="P86" t="s">
        <v>363</v>
      </c>
      <c r="Q86">
        <v>-2</v>
      </c>
      <c r="R86">
        <v>2</v>
      </c>
      <c r="S86" t="s">
        <v>315</v>
      </c>
      <c r="T86">
        <v>-33</v>
      </c>
      <c r="U86">
        <v>2</v>
      </c>
      <c r="V86" t="s">
        <v>363</v>
      </c>
      <c r="W86">
        <v>-4</v>
      </c>
      <c r="X86">
        <v>2</v>
      </c>
      <c r="Y86" t="s">
        <v>123</v>
      </c>
      <c r="Z86">
        <v>7</v>
      </c>
      <c r="AA86">
        <v>2</v>
      </c>
      <c r="AB86" t="s">
        <v>191</v>
      </c>
      <c r="AC86" s="4">
        <v>-23</v>
      </c>
      <c r="AD86">
        <v>2</v>
      </c>
      <c r="AE86" t="s">
        <v>63</v>
      </c>
      <c r="AF86">
        <v>11</v>
      </c>
      <c r="AG86">
        <v>2</v>
      </c>
      <c r="AH86" t="s">
        <v>123</v>
      </c>
      <c r="AI86">
        <v>-23</v>
      </c>
      <c r="AJ86">
        <v>2</v>
      </c>
      <c r="AK86" t="s">
        <v>123</v>
      </c>
      <c r="AL86">
        <v>-16</v>
      </c>
      <c r="AM86">
        <v>2</v>
      </c>
      <c r="AN86" t="s">
        <v>210</v>
      </c>
      <c r="AO86">
        <v>6</v>
      </c>
      <c r="AP86">
        <v>2</v>
      </c>
      <c r="AQ86" t="s">
        <v>423</v>
      </c>
      <c r="AR86">
        <v>3</v>
      </c>
      <c r="AS86">
        <v>2</v>
      </c>
      <c r="AT86" t="s">
        <v>63</v>
      </c>
      <c r="AU86">
        <v>0</v>
      </c>
      <c r="AV86">
        <v>2</v>
      </c>
      <c r="AW86" t="s">
        <v>210</v>
      </c>
      <c r="AX86">
        <v>2</v>
      </c>
      <c r="AY86">
        <v>2</v>
      </c>
      <c r="AZ86" t="s">
        <v>210</v>
      </c>
      <c r="BA86">
        <v>14</v>
      </c>
      <c r="BB86">
        <v>2</v>
      </c>
      <c r="BC86" t="s">
        <v>210</v>
      </c>
      <c r="BD86">
        <v>-1</v>
      </c>
      <c r="BE86">
        <v>2</v>
      </c>
      <c r="BH86">
        <v>2</v>
      </c>
      <c r="BK86">
        <v>2</v>
      </c>
    </row>
    <row r="87" spans="1:63" x14ac:dyDescent="0.25">
      <c r="A87" t="s">
        <v>65</v>
      </c>
      <c r="B87">
        <v>3</v>
      </c>
      <c r="C87">
        <v>4</v>
      </c>
      <c r="D87" t="s">
        <v>296</v>
      </c>
      <c r="E87">
        <v>-4</v>
      </c>
      <c r="F87">
        <v>4</v>
      </c>
      <c r="G87" t="s">
        <v>33</v>
      </c>
      <c r="H87">
        <v>7</v>
      </c>
      <c r="I87">
        <v>4</v>
      </c>
      <c r="J87" t="s">
        <v>296</v>
      </c>
      <c r="K87">
        <v>4</v>
      </c>
      <c r="L87">
        <v>4</v>
      </c>
      <c r="M87" t="s">
        <v>296</v>
      </c>
      <c r="N87">
        <v>-7</v>
      </c>
      <c r="O87">
        <v>4</v>
      </c>
      <c r="P87" t="s">
        <v>65</v>
      </c>
      <c r="Q87">
        <v>-2</v>
      </c>
      <c r="R87">
        <v>4</v>
      </c>
      <c r="S87" t="s">
        <v>296</v>
      </c>
      <c r="T87">
        <v>-33</v>
      </c>
      <c r="U87">
        <v>4</v>
      </c>
      <c r="V87" t="s">
        <v>33</v>
      </c>
      <c r="W87">
        <v>-4</v>
      </c>
      <c r="X87">
        <v>4</v>
      </c>
      <c r="Y87" t="s">
        <v>296</v>
      </c>
      <c r="Z87">
        <v>7</v>
      </c>
      <c r="AA87">
        <v>4</v>
      </c>
      <c r="AB87" t="s">
        <v>296</v>
      </c>
      <c r="AC87" s="4">
        <v>-23</v>
      </c>
      <c r="AD87">
        <v>4</v>
      </c>
      <c r="AE87" t="s">
        <v>65</v>
      </c>
      <c r="AF87">
        <v>11</v>
      </c>
      <c r="AG87">
        <v>4</v>
      </c>
      <c r="AH87" t="s">
        <v>296</v>
      </c>
      <c r="AI87">
        <v>-23</v>
      </c>
      <c r="AJ87">
        <v>4</v>
      </c>
      <c r="AK87" t="s">
        <v>65</v>
      </c>
      <c r="AL87">
        <v>-16</v>
      </c>
      <c r="AM87">
        <v>4</v>
      </c>
      <c r="AN87" t="s">
        <v>296</v>
      </c>
      <c r="AO87">
        <v>6</v>
      </c>
      <c r="AP87">
        <v>4</v>
      </c>
      <c r="AQ87" t="s">
        <v>296</v>
      </c>
      <c r="AR87">
        <v>3</v>
      </c>
      <c r="AS87">
        <v>4</v>
      </c>
      <c r="AT87" t="s">
        <v>123</v>
      </c>
      <c r="AU87">
        <v>0</v>
      </c>
      <c r="AV87">
        <v>4</v>
      </c>
      <c r="AW87" t="s">
        <v>114</v>
      </c>
      <c r="AX87">
        <v>2</v>
      </c>
      <c r="AY87">
        <v>4</v>
      </c>
      <c r="AZ87" t="s">
        <v>297</v>
      </c>
      <c r="BA87">
        <v>14</v>
      </c>
      <c r="BB87">
        <v>4</v>
      </c>
      <c r="BC87" t="s">
        <v>65</v>
      </c>
      <c r="BD87">
        <v>-1</v>
      </c>
      <c r="BE87">
        <v>4</v>
      </c>
      <c r="BH87">
        <v>4</v>
      </c>
      <c r="BK87">
        <v>4</v>
      </c>
    </row>
    <row r="88" spans="1:63" x14ac:dyDescent="0.25">
      <c r="A88" t="s">
        <v>423</v>
      </c>
      <c r="B88">
        <v>-11</v>
      </c>
      <c r="C88">
        <v>1</v>
      </c>
      <c r="D88" t="s">
        <v>423</v>
      </c>
      <c r="E88">
        <v>-10</v>
      </c>
      <c r="F88">
        <v>1</v>
      </c>
      <c r="G88" t="s">
        <v>423</v>
      </c>
      <c r="H88">
        <v>-6</v>
      </c>
      <c r="I88">
        <v>1</v>
      </c>
      <c r="J88" t="s">
        <v>423</v>
      </c>
      <c r="K88">
        <v>8</v>
      </c>
      <c r="L88">
        <v>1</v>
      </c>
      <c r="M88" t="s">
        <v>423</v>
      </c>
      <c r="N88">
        <v>-10</v>
      </c>
      <c r="O88">
        <v>1</v>
      </c>
      <c r="P88" t="s">
        <v>423</v>
      </c>
      <c r="Q88">
        <v>-2</v>
      </c>
      <c r="R88">
        <v>1</v>
      </c>
      <c r="S88" t="s">
        <v>423</v>
      </c>
      <c r="T88">
        <v>2</v>
      </c>
      <c r="U88">
        <v>1</v>
      </c>
      <c r="V88" t="s">
        <v>423</v>
      </c>
      <c r="W88">
        <v>0</v>
      </c>
      <c r="X88">
        <v>1</v>
      </c>
      <c r="Y88" t="s">
        <v>294</v>
      </c>
      <c r="Z88">
        <v>-5</v>
      </c>
      <c r="AA88">
        <v>1</v>
      </c>
      <c r="AB88" t="s">
        <v>431</v>
      </c>
      <c r="AC88" s="4">
        <v>-18</v>
      </c>
      <c r="AD88">
        <v>1</v>
      </c>
      <c r="AE88" t="s">
        <v>431</v>
      </c>
      <c r="AF88">
        <v>3</v>
      </c>
      <c r="AG88">
        <v>1</v>
      </c>
      <c r="AH88" t="s">
        <v>423</v>
      </c>
      <c r="AI88">
        <v>-5</v>
      </c>
      <c r="AJ88">
        <v>1</v>
      </c>
      <c r="AK88" t="s">
        <v>423</v>
      </c>
      <c r="AL88">
        <v>8</v>
      </c>
      <c r="AM88">
        <v>1</v>
      </c>
      <c r="AN88" t="s">
        <v>33</v>
      </c>
      <c r="AO88">
        <v>9</v>
      </c>
      <c r="AP88">
        <v>1</v>
      </c>
      <c r="AQ88" t="s">
        <v>191</v>
      </c>
      <c r="AR88">
        <v>15</v>
      </c>
      <c r="AS88">
        <v>1</v>
      </c>
      <c r="AT88" t="s">
        <v>431</v>
      </c>
      <c r="AU88">
        <v>13</v>
      </c>
      <c r="AV88">
        <v>1</v>
      </c>
      <c r="AW88" t="s">
        <v>294</v>
      </c>
      <c r="AX88">
        <v>11</v>
      </c>
      <c r="AY88">
        <v>1</v>
      </c>
      <c r="AZ88" t="s">
        <v>294</v>
      </c>
      <c r="BA88">
        <v>6</v>
      </c>
      <c r="BB88">
        <v>1</v>
      </c>
      <c r="BC88" t="s">
        <v>294</v>
      </c>
      <c r="BD88">
        <v>-1</v>
      </c>
      <c r="BE88">
        <v>1</v>
      </c>
      <c r="BH88">
        <v>1</v>
      </c>
      <c r="BK88">
        <v>1</v>
      </c>
    </row>
    <row r="89" spans="1:63" x14ac:dyDescent="0.25">
      <c r="A89" t="s">
        <v>123</v>
      </c>
      <c r="B89">
        <v>-11</v>
      </c>
      <c r="C89">
        <v>4</v>
      </c>
      <c r="D89" t="s">
        <v>123</v>
      </c>
      <c r="E89">
        <v>10</v>
      </c>
      <c r="F89">
        <v>4</v>
      </c>
      <c r="G89" t="s">
        <v>123</v>
      </c>
      <c r="H89">
        <v>-6</v>
      </c>
      <c r="I89">
        <v>4</v>
      </c>
      <c r="J89" t="s">
        <v>123</v>
      </c>
      <c r="K89">
        <v>8</v>
      </c>
      <c r="L89">
        <v>4</v>
      </c>
      <c r="M89" t="s">
        <v>123</v>
      </c>
      <c r="N89">
        <v>-10</v>
      </c>
      <c r="O89">
        <v>4</v>
      </c>
      <c r="P89" t="s">
        <v>123</v>
      </c>
      <c r="Q89">
        <v>-2</v>
      </c>
      <c r="R89">
        <v>4</v>
      </c>
      <c r="S89" t="s">
        <v>123</v>
      </c>
      <c r="T89">
        <v>2</v>
      </c>
      <c r="U89">
        <v>4</v>
      </c>
      <c r="V89" t="s">
        <v>123</v>
      </c>
      <c r="W89">
        <v>0</v>
      </c>
      <c r="X89">
        <v>4</v>
      </c>
      <c r="Y89" t="s">
        <v>33</v>
      </c>
      <c r="Z89">
        <v>-5</v>
      </c>
      <c r="AA89">
        <v>4</v>
      </c>
      <c r="AB89" t="s">
        <v>33</v>
      </c>
      <c r="AC89" s="4">
        <v>-18</v>
      </c>
      <c r="AD89">
        <v>4</v>
      </c>
      <c r="AE89" t="s">
        <v>114</v>
      </c>
      <c r="AF89">
        <v>3</v>
      </c>
      <c r="AG89">
        <v>4</v>
      </c>
      <c r="AH89" t="s">
        <v>297</v>
      </c>
      <c r="AI89">
        <v>-5</v>
      </c>
      <c r="AJ89">
        <v>4</v>
      </c>
      <c r="AK89" t="s">
        <v>114</v>
      </c>
      <c r="AL89">
        <v>8</v>
      </c>
      <c r="AM89">
        <v>4</v>
      </c>
      <c r="AN89" t="s">
        <v>114</v>
      </c>
      <c r="AO89">
        <v>9</v>
      </c>
      <c r="AP89">
        <v>4</v>
      </c>
      <c r="AQ89" t="s">
        <v>297</v>
      </c>
      <c r="AR89">
        <v>15</v>
      </c>
      <c r="AS89">
        <v>4</v>
      </c>
      <c r="AT89" t="s">
        <v>114</v>
      </c>
      <c r="AU89">
        <v>13</v>
      </c>
      <c r="AV89">
        <v>4</v>
      </c>
      <c r="AW89" t="s">
        <v>33</v>
      </c>
      <c r="AX89">
        <v>11</v>
      </c>
      <c r="AY89">
        <v>4</v>
      </c>
      <c r="AZ89" t="s">
        <v>33</v>
      </c>
      <c r="BA89">
        <v>6</v>
      </c>
      <c r="BB89">
        <v>4</v>
      </c>
      <c r="BC89" t="s">
        <v>33</v>
      </c>
      <c r="BD89">
        <v>-1</v>
      </c>
      <c r="BE89">
        <v>4</v>
      </c>
      <c r="BH89">
        <v>4</v>
      </c>
      <c r="BK89">
        <v>4</v>
      </c>
    </row>
    <row r="90" spans="1:63" x14ac:dyDescent="0.25">
      <c r="A90" t="s">
        <v>295</v>
      </c>
      <c r="B90">
        <v>-17</v>
      </c>
      <c r="C90">
        <v>1</v>
      </c>
      <c r="D90" t="s">
        <v>295</v>
      </c>
      <c r="E90">
        <v>-5</v>
      </c>
      <c r="F90">
        <v>1</v>
      </c>
      <c r="G90" t="s">
        <v>298</v>
      </c>
      <c r="H90">
        <v>-12</v>
      </c>
      <c r="I90">
        <v>1</v>
      </c>
      <c r="J90" t="s">
        <v>443</v>
      </c>
      <c r="K90">
        <v>-7</v>
      </c>
      <c r="L90">
        <v>1</v>
      </c>
      <c r="M90" t="s">
        <v>299</v>
      </c>
      <c r="N90">
        <v>-6</v>
      </c>
      <c r="O90">
        <v>1</v>
      </c>
      <c r="P90" t="s">
        <v>295</v>
      </c>
      <c r="Q90">
        <v>-23</v>
      </c>
      <c r="R90">
        <v>1</v>
      </c>
      <c r="S90" t="s">
        <v>390</v>
      </c>
      <c r="T90" s="4">
        <v>-10</v>
      </c>
      <c r="U90">
        <v>1</v>
      </c>
      <c r="V90" t="s">
        <v>390</v>
      </c>
      <c r="W90">
        <v>-20</v>
      </c>
      <c r="X90">
        <v>1</v>
      </c>
      <c r="Y90" t="s">
        <v>390</v>
      </c>
      <c r="Z90">
        <v>7</v>
      </c>
      <c r="AA90">
        <v>1</v>
      </c>
      <c r="AB90" t="s">
        <v>390</v>
      </c>
      <c r="AC90" s="4">
        <v>-8</v>
      </c>
      <c r="AD90">
        <v>1</v>
      </c>
      <c r="AE90" t="s">
        <v>295</v>
      </c>
      <c r="AF90">
        <v>0</v>
      </c>
      <c r="AG90">
        <v>1</v>
      </c>
      <c r="AH90" t="s">
        <v>435</v>
      </c>
      <c r="AI90">
        <v>-10</v>
      </c>
      <c r="AJ90">
        <v>1</v>
      </c>
      <c r="AK90" t="s">
        <v>295</v>
      </c>
      <c r="AL90">
        <v>-11</v>
      </c>
      <c r="AM90">
        <v>1</v>
      </c>
      <c r="AN90" t="s">
        <v>390</v>
      </c>
      <c r="AO90">
        <v>11</v>
      </c>
      <c r="AP90">
        <v>1</v>
      </c>
      <c r="AQ90" t="s">
        <v>381</v>
      </c>
      <c r="AR90">
        <v>-3</v>
      </c>
      <c r="AS90">
        <v>1</v>
      </c>
      <c r="AT90" t="s">
        <v>295</v>
      </c>
      <c r="AU90">
        <v>2</v>
      </c>
      <c r="AV90">
        <v>1</v>
      </c>
      <c r="AW90" t="s">
        <v>426</v>
      </c>
      <c r="AX90">
        <v>-1</v>
      </c>
      <c r="AY90">
        <v>1</v>
      </c>
      <c r="AZ90" t="s">
        <v>426</v>
      </c>
      <c r="BA90">
        <v>-5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443</v>
      </c>
      <c r="B91">
        <v>-17</v>
      </c>
      <c r="C91">
        <v>2</v>
      </c>
      <c r="D91" t="s">
        <v>443</v>
      </c>
      <c r="E91">
        <v>-5</v>
      </c>
      <c r="F91">
        <v>2</v>
      </c>
      <c r="G91" t="s">
        <v>301</v>
      </c>
      <c r="H91">
        <v>-12</v>
      </c>
      <c r="I91">
        <v>2</v>
      </c>
      <c r="J91" t="s">
        <v>103</v>
      </c>
      <c r="K91">
        <v>-7</v>
      </c>
      <c r="L91">
        <v>2</v>
      </c>
      <c r="M91" t="s">
        <v>103</v>
      </c>
      <c r="N91">
        <v>-6</v>
      </c>
      <c r="O91">
        <v>2</v>
      </c>
      <c r="P91" t="s">
        <v>298</v>
      </c>
      <c r="Q91">
        <v>-23</v>
      </c>
      <c r="R91">
        <v>2</v>
      </c>
      <c r="S91" t="s">
        <v>417</v>
      </c>
      <c r="T91" s="4">
        <v>-10</v>
      </c>
      <c r="U91">
        <v>2</v>
      </c>
      <c r="V91" t="s">
        <v>299</v>
      </c>
      <c r="W91">
        <v>-20</v>
      </c>
      <c r="X91">
        <v>2</v>
      </c>
      <c r="Y91" t="s">
        <v>299</v>
      </c>
      <c r="Z91">
        <v>7</v>
      </c>
      <c r="AA91">
        <v>2</v>
      </c>
      <c r="AB91" t="s">
        <v>19</v>
      </c>
      <c r="AC91" s="4">
        <v>-8</v>
      </c>
      <c r="AD91">
        <v>2</v>
      </c>
      <c r="AE91" t="s">
        <v>19</v>
      </c>
      <c r="AF91">
        <v>0</v>
      </c>
      <c r="AG91">
        <v>2</v>
      </c>
      <c r="AH91" t="s">
        <v>426</v>
      </c>
      <c r="AI91">
        <v>-10</v>
      </c>
      <c r="AJ91">
        <v>2</v>
      </c>
      <c r="AK91" t="s">
        <v>417</v>
      </c>
      <c r="AL91">
        <v>-11</v>
      </c>
      <c r="AM91">
        <v>2</v>
      </c>
      <c r="AN91" t="s">
        <v>19</v>
      </c>
      <c r="AO91">
        <v>11</v>
      </c>
      <c r="AP91">
        <v>2</v>
      </c>
      <c r="AQ91" t="s">
        <v>443</v>
      </c>
      <c r="AR91">
        <v>-3</v>
      </c>
      <c r="AS91">
        <v>2</v>
      </c>
      <c r="AT91" t="s">
        <v>19</v>
      </c>
      <c r="AU91">
        <v>2</v>
      </c>
      <c r="AV91">
        <v>2</v>
      </c>
      <c r="AW91" t="s">
        <v>103</v>
      </c>
      <c r="AX91">
        <v>-1</v>
      </c>
      <c r="AY91">
        <v>2</v>
      </c>
      <c r="AZ91" t="s">
        <v>443</v>
      </c>
      <c r="BA91">
        <v>-5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19</v>
      </c>
      <c r="B92">
        <v>-17</v>
      </c>
      <c r="C92">
        <v>3</v>
      </c>
      <c r="D92" t="s">
        <v>189</v>
      </c>
      <c r="E92">
        <v>-5</v>
      </c>
      <c r="F92">
        <v>3</v>
      </c>
      <c r="G92" t="s">
        <v>130</v>
      </c>
      <c r="H92">
        <v>-12</v>
      </c>
      <c r="I92">
        <v>3</v>
      </c>
      <c r="J92" t="s">
        <v>189</v>
      </c>
      <c r="K92">
        <v>-7</v>
      </c>
      <c r="L92">
        <v>3</v>
      </c>
      <c r="M92" t="s">
        <v>189</v>
      </c>
      <c r="N92">
        <v>-6</v>
      </c>
      <c r="O92">
        <v>3</v>
      </c>
      <c r="P92" t="s">
        <v>391</v>
      </c>
      <c r="Q92">
        <v>-23</v>
      </c>
      <c r="R92">
        <v>3</v>
      </c>
      <c r="S92" t="s">
        <v>214</v>
      </c>
      <c r="T92" s="4">
        <v>-10</v>
      </c>
      <c r="U92">
        <v>3</v>
      </c>
      <c r="V92" t="s">
        <v>73</v>
      </c>
      <c r="W92">
        <v>-20</v>
      </c>
      <c r="X92">
        <v>3</v>
      </c>
      <c r="Y92" t="s">
        <v>391</v>
      </c>
      <c r="Z92">
        <v>7</v>
      </c>
      <c r="AA92">
        <v>3</v>
      </c>
      <c r="AB92" t="s">
        <v>214</v>
      </c>
      <c r="AC92" s="4">
        <v>-8</v>
      </c>
      <c r="AD92">
        <v>3</v>
      </c>
      <c r="AE92" t="s">
        <v>214</v>
      </c>
      <c r="AF92">
        <v>0</v>
      </c>
      <c r="AG92">
        <v>3</v>
      </c>
      <c r="AH92" t="s">
        <v>103</v>
      </c>
      <c r="AI92">
        <v>-10</v>
      </c>
      <c r="AJ92">
        <v>3</v>
      </c>
      <c r="AK92" t="s">
        <v>73</v>
      </c>
      <c r="AL92">
        <v>-11</v>
      </c>
      <c r="AM92">
        <v>3</v>
      </c>
      <c r="AN92" t="s">
        <v>174</v>
      </c>
      <c r="AO92">
        <v>11</v>
      </c>
      <c r="AP92">
        <v>3</v>
      </c>
      <c r="AQ92" t="s">
        <v>19</v>
      </c>
      <c r="AR92">
        <v>-3</v>
      </c>
      <c r="AS92">
        <v>3</v>
      </c>
      <c r="AT92" t="s">
        <v>189</v>
      </c>
      <c r="AU92">
        <v>2</v>
      </c>
      <c r="AV92">
        <v>3</v>
      </c>
      <c r="AW92" t="s">
        <v>128</v>
      </c>
      <c r="AX92">
        <v>-1</v>
      </c>
      <c r="AY92">
        <v>3</v>
      </c>
      <c r="AZ92" t="s">
        <v>103</v>
      </c>
      <c r="BA92">
        <v>-5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15</v>
      </c>
      <c r="B93">
        <v>-17</v>
      </c>
      <c r="C93">
        <v>4</v>
      </c>
      <c r="D93" t="s">
        <v>15</v>
      </c>
      <c r="E93">
        <v>-5</v>
      </c>
      <c r="F93">
        <v>4</v>
      </c>
      <c r="G93" t="s">
        <v>18</v>
      </c>
      <c r="H93">
        <v>-12</v>
      </c>
      <c r="I93">
        <v>4</v>
      </c>
      <c r="J93" t="s">
        <v>82</v>
      </c>
      <c r="K93">
        <v>-7</v>
      </c>
      <c r="L93">
        <v>4</v>
      </c>
      <c r="M93" t="s">
        <v>82</v>
      </c>
      <c r="N93">
        <v>-6</v>
      </c>
      <c r="O93">
        <v>4</v>
      </c>
      <c r="P93" t="s">
        <v>50</v>
      </c>
      <c r="Q93">
        <v>-23</v>
      </c>
      <c r="R93">
        <v>4</v>
      </c>
      <c r="S93" t="s">
        <v>15</v>
      </c>
      <c r="T93" s="4">
        <v>-10</v>
      </c>
      <c r="U93">
        <v>4</v>
      </c>
      <c r="V93" t="s">
        <v>53</v>
      </c>
      <c r="W93">
        <v>-20</v>
      </c>
      <c r="X93">
        <v>4</v>
      </c>
      <c r="Y93" t="s">
        <v>103</v>
      </c>
      <c r="Z93">
        <v>7</v>
      </c>
      <c r="AA93">
        <v>4</v>
      </c>
      <c r="AB93" t="s">
        <v>128</v>
      </c>
      <c r="AC93" s="4">
        <v>-8</v>
      </c>
      <c r="AD93">
        <v>4</v>
      </c>
      <c r="AE93" t="s">
        <v>174</v>
      </c>
      <c r="AF93">
        <v>0</v>
      </c>
      <c r="AG93">
        <v>4</v>
      </c>
      <c r="AH93" t="s">
        <v>128</v>
      </c>
      <c r="AI93">
        <v>-10</v>
      </c>
      <c r="AJ93">
        <v>4</v>
      </c>
      <c r="AK93" t="s">
        <v>85</v>
      </c>
      <c r="AL93">
        <v>-11</v>
      </c>
      <c r="AM93">
        <v>4</v>
      </c>
      <c r="AN93" t="s">
        <v>15</v>
      </c>
      <c r="AO93">
        <v>11</v>
      </c>
      <c r="AP93">
        <v>4</v>
      </c>
      <c r="AQ93" t="s">
        <v>15</v>
      </c>
      <c r="AR93">
        <v>-3</v>
      </c>
      <c r="AS93">
        <v>4</v>
      </c>
      <c r="AT93" t="s">
        <v>15</v>
      </c>
      <c r="AU93">
        <v>2</v>
      </c>
      <c r="AV93">
        <v>4</v>
      </c>
      <c r="AW93" t="s">
        <v>82</v>
      </c>
      <c r="AX93">
        <v>-1</v>
      </c>
      <c r="AY93">
        <v>4</v>
      </c>
      <c r="AZ93" t="s">
        <v>82</v>
      </c>
      <c r="BA93">
        <v>-5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111</v>
      </c>
      <c r="B94">
        <v>0</v>
      </c>
      <c r="C94">
        <v>1</v>
      </c>
      <c r="D94" t="s">
        <v>111</v>
      </c>
      <c r="E94">
        <v>-20</v>
      </c>
      <c r="F94">
        <v>1</v>
      </c>
      <c r="G94" t="s">
        <v>441</v>
      </c>
      <c r="H94">
        <v>-29</v>
      </c>
      <c r="I94">
        <v>1</v>
      </c>
      <c r="J94" t="s">
        <v>295</v>
      </c>
      <c r="K94">
        <v>2</v>
      </c>
      <c r="L94">
        <v>1</v>
      </c>
      <c r="M94" t="s">
        <v>111</v>
      </c>
      <c r="N94">
        <v>-24</v>
      </c>
      <c r="O94">
        <v>1</v>
      </c>
      <c r="P94" t="s">
        <v>111</v>
      </c>
      <c r="Q94">
        <v>1</v>
      </c>
      <c r="R94">
        <v>1</v>
      </c>
      <c r="S94" t="s">
        <v>111</v>
      </c>
      <c r="T94" s="4">
        <v>-2</v>
      </c>
      <c r="U94">
        <v>1</v>
      </c>
      <c r="V94" t="s">
        <v>111</v>
      </c>
      <c r="W94">
        <v>-19</v>
      </c>
      <c r="X94">
        <v>1</v>
      </c>
      <c r="Y94" t="s">
        <v>111</v>
      </c>
      <c r="Z94">
        <v>-10</v>
      </c>
      <c r="AA94">
        <v>1</v>
      </c>
      <c r="AB94" t="s">
        <v>111</v>
      </c>
      <c r="AC94" s="4">
        <v>2</v>
      </c>
      <c r="AD94">
        <v>1</v>
      </c>
      <c r="AE94" t="s">
        <v>299</v>
      </c>
      <c r="AF94">
        <v>2</v>
      </c>
      <c r="AG94">
        <v>1</v>
      </c>
      <c r="AH94" t="s">
        <v>390</v>
      </c>
      <c r="AI94">
        <v>-15</v>
      </c>
      <c r="AJ94">
        <v>1</v>
      </c>
      <c r="AK94" t="s">
        <v>390</v>
      </c>
      <c r="AL94">
        <v>9</v>
      </c>
      <c r="AM94">
        <v>1</v>
      </c>
      <c r="AN94" t="s">
        <v>435</v>
      </c>
      <c r="AO94">
        <v>-8</v>
      </c>
      <c r="AP94">
        <v>1</v>
      </c>
      <c r="AQ94" t="s">
        <v>111</v>
      </c>
      <c r="AR94">
        <v>-14</v>
      </c>
      <c r="AS94">
        <v>1</v>
      </c>
      <c r="AT94" t="s">
        <v>390</v>
      </c>
      <c r="AU94">
        <v>-6</v>
      </c>
      <c r="AV94">
        <v>1</v>
      </c>
      <c r="AW94" t="s">
        <v>390</v>
      </c>
      <c r="AX94">
        <v>-30</v>
      </c>
      <c r="AY94">
        <v>1</v>
      </c>
      <c r="AZ94" t="s">
        <v>295</v>
      </c>
      <c r="BA94">
        <v>-6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381</v>
      </c>
      <c r="B95">
        <v>0</v>
      </c>
      <c r="C95">
        <v>2</v>
      </c>
      <c r="D95" t="s">
        <v>103</v>
      </c>
      <c r="E95">
        <v>-20</v>
      </c>
      <c r="F95">
        <v>2</v>
      </c>
      <c r="G95" t="s">
        <v>103</v>
      </c>
      <c r="H95">
        <v>-29</v>
      </c>
      <c r="I95">
        <v>2</v>
      </c>
      <c r="J95" t="s">
        <v>111</v>
      </c>
      <c r="K95">
        <v>2</v>
      </c>
      <c r="L95">
        <v>2</v>
      </c>
      <c r="M95" t="s">
        <v>443</v>
      </c>
      <c r="N95">
        <v>-24</v>
      </c>
      <c r="O95">
        <v>2</v>
      </c>
      <c r="P95" t="s">
        <v>390</v>
      </c>
      <c r="Q95">
        <v>1</v>
      </c>
      <c r="R95">
        <v>2</v>
      </c>
      <c r="S95" t="s">
        <v>298</v>
      </c>
      <c r="T95" s="4">
        <v>-2</v>
      </c>
      <c r="U95">
        <v>2</v>
      </c>
      <c r="V95" t="s">
        <v>419</v>
      </c>
      <c r="W95">
        <v>-19</v>
      </c>
      <c r="X95">
        <v>2</v>
      </c>
      <c r="Y95" t="s">
        <v>40</v>
      </c>
      <c r="Z95">
        <v>-10</v>
      </c>
      <c r="AA95">
        <v>2</v>
      </c>
      <c r="AB95" t="s">
        <v>428</v>
      </c>
      <c r="AC95" s="4">
        <v>2</v>
      </c>
      <c r="AD95">
        <v>2</v>
      </c>
      <c r="AE95" t="s">
        <v>426</v>
      </c>
      <c r="AF95">
        <v>2</v>
      </c>
      <c r="AG95">
        <v>2</v>
      </c>
      <c r="AH95" t="s">
        <v>19</v>
      </c>
      <c r="AI95">
        <v>-15</v>
      </c>
      <c r="AJ95">
        <v>2</v>
      </c>
      <c r="AK95" t="s">
        <v>19</v>
      </c>
      <c r="AL95">
        <v>9</v>
      </c>
      <c r="AM95">
        <v>2</v>
      </c>
      <c r="AN95" t="s">
        <v>426</v>
      </c>
      <c r="AO95">
        <v>-8</v>
      </c>
      <c r="AP95">
        <v>2</v>
      </c>
      <c r="AQ95" t="s">
        <v>419</v>
      </c>
      <c r="AR95">
        <v>-14</v>
      </c>
      <c r="AS95">
        <v>2</v>
      </c>
      <c r="AT95" t="s">
        <v>419</v>
      </c>
      <c r="AU95">
        <v>-6</v>
      </c>
      <c r="AV95">
        <v>2</v>
      </c>
      <c r="AW95" t="s">
        <v>419</v>
      </c>
      <c r="AX95">
        <v>-30</v>
      </c>
      <c r="AY95">
        <v>2</v>
      </c>
      <c r="AZ95">
        <v>0</v>
      </c>
      <c r="BA95">
        <v>-6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103</v>
      </c>
      <c r="B96">
        <v>0</v>
      </c>
      <c r="C96">
        <v>3</v>
      </c>
      <c r="D96" t="s">
        <v>174</v>
      </c>
      <c r="E96">
        <v>-20</v>
      </c>
      <c r="F96">
        <v>3</v>
      </c>
      <c r="G96" t="s">
        <v>445</v>
      </c>
      <c r="H96">
        <v>-29</v>
      </c>
      <c r="I96">
        <v>3</v>
      </c>
      <c r="J96" t="s">
        <v>445</v>
      </c>
      <c r="K96">
        <v>2</v>
      </c>
      <c r="L96">
        <v>3</v>
      </c>
      <c r="M96" t="s">
        <v>445</v>
      </c>
      <c r="N96">
        <v>-24</v>
      </c>
      <c r="O96">
        <v>3</v>
      </c>
      <c r="P96" t="s">
        <v>90</v>
      </c>
      <c r="Q96">
        <v>1</v>
      </c>
      <c r="R96">
        <v>3</v>
      </c>
      <c r="S96" t="s">
        <v>189</v>
      </c>
      <c r="T96" s="4">
        <v>-2</v>
      </c>
      <c r="U96">
        <v>3</v>
      </c>
      <c r="V96" t="s">
        <v>381</v>
      </c>
      <c r="W96">
        <v>-19</v>
      </c>
      <c r="X96">
        <v>3</v>
      </c>
      <c r="Y96" t="s">
        <v>381</v>
      </c>
      <c r="Z96">
        <v>-10</v>
      </c>
      <c r="AA96">
        <v>3</v>
      </c>
      <c r="AB96" t="s">
        <v>391</v>
      </c>
      <c r="AC96" s="4">
        <v>2</v>
      </c>
      <c r="AD96">
        <v>3</v>
      </c>
      <c r="AE96" t="s">
        <v>103</v>
      </c>
      <c r="AF96">
        <v>2</v>
      </c>
      <c r="AG96">
        <v>3</v>
      </c>
      <c r="AH96" t="s">
        <v>189</v>
      </c>
      <c r="AI96">
        <v>-15</v>
      </c>
      <c r="AJ96">
        <v>3</v>
      </c>
      <c r="AK96" t="s">
        <v>189</v>
      </c>
      <c r="AL96">
        <v>9</v>
      </c>
      <c r="AM96">
        <v>3</v>
      </c>
      <c r="AN96" t="s">
        <v>103</v>
      </c>
      <c r="AO96">
        <v>-8</v>
      </c>
      <c r="AP96">
        <v>3</v>
      </c>
      <c r="AQ96" t="s">
        <v>214</v>
      </c>
      <c r="AR96">
        <v>-14</v>
      </c>
      <c r="AS96">
        <v>3</v>
      </c>
      <c r="AT96" t="s">
        <v>214</v>
      </c>
      <c r="AU96">
        <v>-6</v>
      </c>
      <c r="AV96">
        <v>3</v>
      </c>
      <c r="AW96" t="s">
        <v>189</v>
      </c>
      <c r="AX96">
        <v>-30</v>
      </c>
      <c r="AY96">
        <v>3</v>
      </c>
      <c r="AZ96" t="s">
        <v>73</v>
      </c>
      <c r="BA96">
        <v>-6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82</v>
      </c>
      <c r="B97">
        <v>0</v>
      </c>
      <c r="C97">
        <v>4</v>
      </c>
      <c r="D97" t="s">
        <v>82</v>
      </c>
      <c r="E97">
        <v>-20</v>
      </c>
      <c r="F97">
        <v>4</v>
      </c>
      <c r="G97" t="s">
        <v>73</v>
      </c>
      <c r="H97">
        <v>-29</v>
      </c>
      <c r="I97">
        <v>4</v>
      </c>
      <c r="J97" t="s">
        <v>73</v>
      </c>
      <c r="K97">
        <v>2</v>
      </c>
      <c r="L97">
        <v>4</v>
      </c>
      <c r="M97" t="s">
        <v>73</v>
      </c>
      <c r="N97">
        <v>-24</v>
      </c>
      <c r="O97">
        <v>4</v>
      </c>
      <c r="P97" t="s">
        <v>174</v>
      </c>
      <c r="Q97">
        <v>1</v>
      </c>
      <c r="R97">
        <v>4</v>
      </c>
      <c r="S97" t="s">
        <v>174</v>
      </c>
      <c r="T97" s="4">
        <v>-2</v>
      </c>
      <c r="U97">
        <v>4</v>
      </c>
      <c r="V97" t="s">
        <v>15</v>
      </c>
      <c r="W97">
        <v>-19</v>
      </c>
      <c r="X97">
        <v>4</v>
      </c>
      <c r="Y97" t="s">
        <v>179</v>
      </c>
      <c r="Z97">
        <v>-10</v>
      </c>
      <c r="AA97">
        <v>4</v>
      </c>
      <c r="AB97" t="s">
        <v>103</v>
      </c>
      <c r="AC97" s="4">
        <v>2</v>
      </c>
      <c r="AD97">
        <v>4</v>
      </c>
      <c r="AE97" t="s">
        <v>82</v>
      </c>
      <c r="AF97">
        <v>2</v>
      </c>
      <c r="AG97">
        <v>4</v>
      </c>
      <c r="AH97" t="s">
        <v>15</v>
      </c>
      <c r="AI97">
        <v>-15</v>
      </c>
      <c r="AJ97">
        <v>4</v>
      </c>
      <c r="AK97" t="s">
        <v>174</v>
      </c>
      <c r="AL97">
        <v>9</v>
      </c>
      <c r="AM97">
        <v>4</v>
      </c>
      <c r="AN97" t="s">
        <v>82</v>
      </c>
      <c r="AO97">
        <v>-8</v>
      </c>
      <c r="AP97">
        <v>4</v>
      </c>
      <c r="AQ97" t="s">
        <v>174</v>
      </c>
      <c r="AR97">
        <v>-14</v>
      </c>
      <c r="AS97">
        <v>4</v>
      </c>
      <c r="AT97" t="s">
        <v>174</v>
      </c>
      <c r="AU97">
        <v>-6</v>
      </c>
      <c r="AV97">
        <v>4</v>
      </c>
      <c r="AW97" t="s">
        <v>85</v>
      </c>
      <c r="AX97">
        <v>-30</v>
      </c>
      <c r="AY97">
        <v>4</v>
      </c>
      <c r="AZ97" t="s">
        <v>85</v>
      </c>
      <c r="BA97">
        <v>-6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419</v>
      </c>
      <c r="B98">
        <v>2</v>
      </c>
      <c r="C98">
        <v>1</v>
      </c>
      <c r="D98" t="s">
        <v>419</v>
      </c>
      <c r="E98">
        <v>10</v>
      </c>
      <c r="F98">
        <v>1</v>
      </c>
      <c r="G98" t="s">
        <v>111</v>
      </c>
      <c r="H98">
        <v>-1</v>
      </c>
      <c r="I98">
        <v>1</v>
      </c>
      <c r="J98" t="s">
        <v>381</v>
      </c>
      <c r="K98">
        <v>32</v>
      </c>
      <c r="L98">
        <v>1</v>
      </c>
      <c r="M98" t="s">
        <v>298</v>
      </c>
      <c r="N98">
        <v>-1</v>
      </c>
      <c r="O98">
        <v>1</v>
      </c>
      <c r="P98" t="s">
        <v>299</v>
      </c>
      <c r="Q98">
        <v>6</v>
      </c>
      <c r="R98">
        <v>1</v>
      </c>
      <c r="S98" t="s">
        <v>295</v>
      </c>
      <c r="T98" s="4">
        <v>-31</v>
      </c>
      <c r="U98">
        <v>1</v>
      </c>
      <c r="V98" t="s">
        <v>295</v>
      </c>
      <c r="W98">
        <v>-21</v>
      </c>
      <c r="X98">
        <v>1</v>
      </c>
      <c r="Y98" t="s">
        <v>295</v>
      </c>
      <c r="Z98">
        <v>-15</v>
      </c>
      <c r="AA98">
        <v>1</v>
      </c>
      <c r="AB98" t="s">
        <v>295</v>
      </c>
      <c r="AC98" s="4">
        <v>4</v>
      </c>
      <c r="AD98">
        <v>1</v>
      </c>
      <c r="AE98" t="s">
        <v>390</v>
      </c>
      <c r="AF98">
        <v>-3</v>
      </c>
      <c r="AG98">
        <v>1</v>
      </c>
      <c r="AH98" t="s">
        <v>295</v>
      </c>
      <c r="AI98">
        <v>-35</v>
      </c>
      <c r="AJ98">
        <v>1</v>
      </c>
      <c r="AK98" t="s">
        <v>435</v>
      </c>
      <c r="AL98">
        <v>-5</v>
      </c>
      <c r="AM98">
        <v>1</v>
      </c>
      <c r="AN98" t="s">
        <v>295</v>
      </c>
      <c r="AO98">
        <v>-1</v>
      </c>
      <c r="AP98">
        <v>1</v>
      </c>
      <c r="AQ98" t="s">
        <v>295</v>
      </c>
      <c r="AR98">
        <v>-24</v>
      </c>
      <c r="AS98">
        <v>1</v>
      </c>
      <c r="AT98" t="s">
        <v>111</v>
      </c>
      <c r="AU98">
        <v>26</v>
      </c>
      <c r="AV98">
        <v>1</v>
      </c>
      <c r="AW98" t="s">
        <v>111</v>
      </c>
      <c r="AX98">
        <v>-13</v>
      </c>
      <c r="AY98">
        <v>1</v>
      </c>
      <c r="AZ98" t="s">
        <v>390</v>
      </c>
      <c r="BA98">
        <v>-8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298</v>
      </c>
      <c r="B99">
        <v>2</v>
      </c>
      <c r="C99">
        <v>2</v>
      </c>
      <c r="D99" t="s">
        <v>298</v>
      </c>
      <c r="E99">
        <v>10</v>
      </c>
      <c r="F99">
        <v>2</v>
      </c>
      <c r="G99" t="s">
        <v>443</v>
      </c>
      <c r="H99">
        <v>-1</v>
      </c>
      <c r="I99">
        <v>2</v>
      </c>
      <c r="J99" t="s">
        <v>301</v>
      </c>
      <c r="K99">
        <v>32</v>
      </c>
      <c r="L99">
        <v>2</v>
      </c>
      <c r="M99" t="s">
        <v>301</v>
      </c>
      <c r="N99">
        <v>-1</v>
      </c>
      <c r="O99">
        <v>2</v>
      </c>
      <c r="P99" t="s">
        <v>433</v>
      </c>
      <c r="Q99">
        <v>6</v>
      </c>
      <c r="R99">
        <v>2</v>
      </c>
      <c r="S99">
        <v>0</v>
      </c>
      <c r="T99" s="4">
        <v>-31</v>
      </c>
      <c r="U99">
        <v>2</v>
      </c>
      <c r="V99" t="s">
        <v>40</v>
      </c>
      <c r="W99">
        <v>-21</v>
      </c>
      <c r="X99">
        <v>2</v>
      </c>
      <c r="Y99" t="s">
        <v>419</v>
      </c>
      <c r="Z99">
        <v>-15</v>
      </c>
      <c r="AA99">
        <v>2</v>
      </c>
      <c r="AB99" t="s">
        <v>419</v>
      </c>
      <c r="AC99" s="4">
        <v>4</v>
      </c>
      <c r="AD99">
        <v>2</v>
      </c>
      <c r="AE99" t="s">
        <v>443</v>
      </c>
      <c r="AF99">
        <v>-3</v>
      </c>
      <c r="AG99">
        <v>2</v>
      </c>
      <c r="AH99" t="s">
        <v>40</v>
      </c>
      <c r="AI99">
        <v>-35</v>
      </c>
      <c r="AJ99">
        <v>2</v>
      </c>
      <c r="AK99" t="s">
        <v>426</v>
      </c>
      <c r="AL99">
        <v>-5</v>
      </c>
      <c r="AM99">
        <v>2</v>
      </c>
      <c r="AN99" t="s">
        <v>40</v>
      </c>
      <c r="AO99">
        <v>-1</v>
      </c>
      <c r="AP99">
        <v>2</v>
      </c>
      <c r="AQ99">
        <v>0</v>
      </c>
      <c r="AR99">
        <v>-24</v>
      </c>
      <c r="AS99">
        <v>2</v>
      </c>
      <c r="AT99">
        <v>0</v>
      </c>
      <c r="AU99">
        <v>26</v>
      </c>
      <c r="AV99">
        <v>2</v>
      </c>
      <c r="AW99">
        <v>0</v>
      </c>
      <c r="AX99">
        <v>-13</v>
      </c>
      <c r="AY99">
        <v>2</v>
      </c>
      <c r="AZ99" t="s">
        <v>419</v>
      </c>
      <c r="BA99">
        <v>-8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214</v>
      </c>
      <c r="B100">
        <v>2</v>
      </c>
      <c r="C100">
        <v>3</v>
      </c>
      <c r="D100" t="s">
        <v>130</v>
      </c>
      <c r="E100">
        <v>10</v>
      </c>
      <c r="F100">
        <v>3</v>
      </c>
      <c r="G100" t="s">
        <v>189</v>
      </c>
      <c r="H100">
        <v>-1</v>
      </c>
      <c r="I100">
        <v>3</v>
      </c>
      <c r="J100" t="s">
        <v>391</v>
      </c>
      <c r="K100">
        <v>32</v>
      </c>
      <c r="L100">
        <v>3</v>
      </c>
      <c r="M100" t="s">
        <v>435</v>
      </c>
      <c r="N100">
        <v>-1</v>
      </c>
      <c r="O100">
        <v>3</v>
      </c>
      <c r="P100" t="s">
        <v>381</v>
      </c>
      <c r="Q100">
        <v>6</v>
      </c>
      <c r="R100">
        <v>3</v>
      </c>
      <c r="S100" t="s">
        <v>419</v>
      </c>
      <c r="T100" s="4">
        <v>-31</v>
      </c>
      <c r="U100">
        <v>3</v>
      </c>
      <c r="V100" t="s">
        <v>391</v>
      </c>
      <c r="W100">
        <v>-21</v>
      </c>
      <c r="X100">
        <v>3</v>
      </c>
      <c r="Y100" t="s">
        <v>189</v>
      </c>
      <c r="Z100">
        <v>-15</v>
      </c>
      <c r="AA100">
        <v>3</v>
      </c>
      <c r="AB100" t="s">
        <v>189</v>
      </c>
      <c r="AC100" s="4">
        <v>4</v>
      </c>
      <c r="AD100">
        <v>3</v>
      </c>
      <c r="AE100" t="s">
        <v>437</v>
      </c>
      <c r="AF100">
        <v>-3</v>
      </c>
      <c r="AG100">
        <v>3</v>
      </c>
      <c r="AH100">
        <v>0</v>
      </c>
      <c r="AI100">
        <v>-35</v>
      </c>
      <c r="AJ100">
        <v>3</v>
      </c>
      <c r="AK100" t="s">
        <v>103</v>
      </c>
      <c r="AL100">
        <v>-5</v>
      </c>
      <c r="AM100">
        <v>3</v>
      </c>
      <c r="AN100" t="s">
        <v>73</v>
      </c>
      <c r="AO100">
        <v>-1</v>
      </c>
      <c r="AP100">
        <v>3</v>
      </c>
      <c r="AQ100" t="s">
        <v>426</v>
      </c>
      <c r="AR100">
        <v>-24</v>
      </c>
      <c r="AS100">
        <v>3</v>
      </c>
      <c r="AT100" t="s">
        <v>103</v>
      </c>
      <c r="AU100">
        <v>26</v>
      </c>
      <c r="AV100">
        <v>3</v>
      </c>
      <c r="AW100" t="s">
        <v>214</v>
      </c>
      <c r="AX100">
        <v>-13</v>
      </c>
      <c r="AY100">
        <v>3</v>
      </c>
      <c r="AZ100" t="s">
        <v>189</v>
      </c>
      <c r="BA100">
        <v>-8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18</v>
      </c>
      <c r="B101">
        <v>2</v>
      </c>
      <c r="C101">
        <v>4</v>
      </c>
      <c r="D101" t="s">
        <v>18</v>
      </c>
      <c r="E101">
        <v>10</v>
      </c>
      <c r="F101">
        <v>4</v>
      </c>
      <c r="G101" t="s">
        <v>82</v>
      </c>
      <c r="H101">
        <v>-1</v>
      </c>
      <c r="I101">
        <v>4</v>
      </c>
      <c r="J101" t="s">
        <v>130</v>
      </c>
      <c r="K101">
        <v>32</v>
      </c>
      <c r="L101">
        <v>4</v>
      </c>
      <c r="M101" t="s">
        <v>174</v>
      </c>
      <c r="N101">
        <v>-1</v>
      </c>
      <c r="O101">
        <v>4</v>
      </c>
      <c r="P101" t="s">
        <v>82</v>
      </c>
      <c r="Q101">
        <v>6</v>
      </c>
      <c r="R101">
        <v>4</v>
      </c>
      <c r="S101" t="s">
        <v>50</v>
      </c>
      <c r="T101" s="4">
        <v>-31</v>
      </c>
      <c r="U101">
        <v>4</v>
      </c>
      <c r="V101" t="s">
        <v>174</v>
      </c>
      <c r="W101">
        <v>-21</v>
      </c>
      <c r="X101">
        <v>4</v>
      </c>
      <c r="Y101" t="s">
        <v>214</v>
      </c>
      <c r="Z101">
        <v>-15</v>
      </c>
      <c r="AA101">
        <v>4</v>
      </c>
      <c r="AB101" t="s">
        <v>15</v>
      </c>
      <c r="AC101" s="4">
        <v>4</v>
      </c>
      <c r="AD101">
        <v>4</v>
      </c>
      <c r="AE101" t="s">
        <v>15</v>
      </c>
      <c r="AF101">
        <v>-3</v>
      </c>
      <c r="AG101">
        <v>4</v>
      </c>
      <c r="AH101" t="s">
        <v>73</v>
      </c>
      <c r="AI101">
        <v>-35</v>
      </c>
      <c r="AJ101">
        <v>4</v>
      </c>
      <c r="AK101" t="s">
        <v>82</v>
      </c>
      <c r="AL101">
        <v>-5</v>
      </c>
      <c r="AM101">
        <v>4</v>
      </c>
      <c r="AN101" t="s">
        <v>85</v>
      </c>
      <c r="AO101">
        <v>-1</v>
      </c>
      <c r="AP101">
        <v>4</v>
      </c>
      <c r="AQ101" t="s">
        <v>103</v>
      </c>
      <c r="AR101">
        <v>-24</v>
      </c>
      <c r="AS101">
        <v>4</v>
      </c>
      <c r="AT101" t="s">
        <v>73</v>
      </c>
      <c r="AU101">
        <v>26</v>
      </c>
      <c r="AV101">
        <v>4</v>
      </c>
      <c r="AW101" t="s">
        <v>130</v>
      </c>
      <c r="AX101">
        <v>-13</v>
      </c>
      <c r="AY101">
        <v>4</v>
      </c>
      <c r="AZ101" t="s">
        <v>15</v>
      </c>
      <c r="BA101">
        <v>-8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390</v>
      </c>
      <c r="B102">
        <v>5</v>
      </c>
      <c r="C102">
        <v>1</v>
      </c>
      <c r="D102" t="s">
        <v>390</v>
      </c>
      <c r="E102">
        <v>1</v>
      </c>
      <c r="F102">
        <v>1</v>
      </c>
      <c r="G102" t="s">
        <v>390</v>
      </c>
      <c r="H102">
        <v>-2</v>
      </c>
      <c r="I102">
        <v>1</v>
      </c>
      <c r="J102" t="s">
        <v>390</v>
      </c>
      <c r="K102">
        <v>8</v>
      </c>
      <c r="L102">
        <v>1</v>
      </c>
      <c r="M102" t="s">
        <v>390</v>
      </c>
      <c r="N102">
        <v>-4</v>
      </c>
      <c r="O102">
        <v>1</v>
      </c>
      <c r="P102" t="s">
        <v>419</v>
      </c>
      <c r="Q102">
        <v>-4</v>
      </c>
      <c r="R102">
        <v>1</v>
      </c>
      <c r="S102" t="s">
        <v>435</v>
      </c>
      <c r="T102" s="4">
        <v>-14</v>
      </c>
      <c r="U102">
        <v>1</v>
      </c>
      <c r="V102" t="s">
        <v>417</v>
      </c>
      <c r="W102">
        <v>-1</v>
      </c>
      <c r="X102">
        <v>1</v>
      </c>
      <c r="Y102" t="s">
        <v>417</v>
      </c>
      <c r="Z102">
        <v>3</v>
      </c>
      <c r="AA102">
        <v>1</v>
      </c>
      <c r="AB102" t="s">
        <v>417</v>
      </c>
      <c r="AC102" s="4">
        <v>-2</v>
      </c>
      <c r="AD102">
        <v>1</v>
      </c>
      <c r="AE102" t="s">
        <v>40</v>
      </c>
      <c r="AF102">
        <v>13</v>
      </c>
      <c r="AG102">
        <v>1</v>
      </c>
      <c r="AH102" t="s">
        <v>111</v>
      </c>
      <c r="AI102">
        <v>-3</v>
      </c>
      <c r="AJ102">
        <v>1</v>
      </c>
      <c r="AK102" t="s">
        <v>111</v>
      </c>
      <c r="AL102">
        <v>2</v>
      </c>
      <c r="AM102">
        <v>1</v>
      </c>
      <c r="AN102" t="s">
        <v>111</v>
      </c>
      <c r="AO102">
        <v>-2</v>
      </c>
      <c r="AP102">
        <v>1</v>
      </c>
      <c r="AQ102" t="s">
        <v>390</v>
      </c>
      <c r="AR102">
        <v>-7</v>
      </c>
      <c r="AS102">
        <v>1</v>
      </c>
      <c r="AT102" t="s">
        <v>426</v>
      </c>
      <c r="AU102">
        <v>12</v>
      </c>
      <c r="AV102">
        <v>1</v>
      </c>
      <c r="AW102" t="s">
        <v>295</v>
      </c>
      <c r="AX102">
        <v>8</v>
      </c>
      <c r="AY102">
        <v>1</v>
      </c>
      <c r="AZ102" t="s">
        <v>111</v>
      </c>
      <c r="BA102">
        <v>-7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440</v>
      </c>
      <c r="B103">
        <v>5</v>
      </c>
      <c r="C103">
        <v>2</v>
      </c>
      <c r="D103" t="s">
        <v>19</v>
      </c>
      <c r="E103">
        <v>1</v>
      </c>
      <c r="F103">
        <v>2</v>
      </c>
      <c r="G103" t="s">
        <v>19</v>
      </c>
      <c r="H103">
        <v>-2</v>
      </c>
      <c r="I103">
        <v>2</v>
      </c>
      <c r="J103" t="s">
        <v>419</v>
      </c>
      <c r="K103">
        <v>8</v>
      </c>
      <c r="L103">
        <v>2</v>
      </c>
      <c r="M103" t="s">
        <v>419</v>
      </c>
      <c r="N103">
        <v>-4</v>
      </c>
      <c r="O103">
        <v>2</v>
      </c>
      <c r="P103" t="s">
        <v>440</v>
      </c>
      <c r="Q103">
        <v>-4</v>
      </c>
      <c r="R103">
        <v>2</v>
      </c>
      <c r="S103">
        <v>0</v>
      </c>
      <c r="T103" s="4">
        <v>-14</v>
      </c>
      <c r="U103">
        <v>2</v>
      </c>
      <c r="V103" t="s">
        <v>435</v>
      </c>
      <c r="W103">
        <v>-1</v>
      </c>
      <c r="X103">
        <v>2</v>
      </c>
      <c r="Y103" t="s">
        <v>426</v>
      </c>
      <c r="Z103">
        <v>3</v>
      </c>
      <c r="AA103">
        <v>2</v>
      </c>
      <c r="AB103" t="s">
        <v>381</v>
      </c>
      <c r="AC103" s="4">
        <v>-2</v>
      </c>
      <c r="AD103">
        <v>2</v>
      </c>
      <c r="AE103" t="s">
        <v>419</v>
      </c>
      <c r="AF103">
        <v>13</v>
      </c>
      <c r="AG103">
        <v>2</v>
      </c>
      <c r="AH103" t="s">
        <v>419</v>
      </c>
      <c r="AI103">
        <v>-3</v>
      </c>
      <c r="AJ103">
        <v>2</v>
      </c>
      <c r="AK103" t="s">
        <v>419</v>
      </c>
      <c r="AL103">
        <v>2</v>
      </c>
      <c r="AM103">
        <v>2</v>
      </c>
      <c r="AN103" t="s">
        <v>419</v>
      </c>
      <c r="AO103">
        <v>-2</v>
      </c>
      <c r="AP103">
        <v>2</v>
      </c>
      <c r="AQ103" t="s">
        <v>435</v>
      </c>
      <c r="AR103">
        <v>-7</v>
      </c>
      <c r="AS103">
        <v>2</v>
      </c>
      <c r="AT103" t="s">
        <v>443</v>
      </c>
      <c r="AU103">
        <v>12</v>
      </c>
      <c r="AV103">
        <v>2</v>
      </c>
      <c r="AW103" t="s">
        <v>19</v>
      </c>
      <c r="AX103">
        <v>8</v>
      </c>
      <c r="AY103">
        <v>2</v>
      </c>
      <c r="AZ103" t="s">
        <v>214</v>
      </c>
      <c r="BA103">
        <v>-7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391</v>
      </c>
      <c r="B104">
        <v>5</v>
      </c>
      <c r="C104">
        <v>3</v>
      </c>
      <c r="D104" t="s">
        <v>445</v>
      </c>
      <c r="E104">
        <v>1</v>
      </c>
      <c r="F104">
        <v>3</v>
      </c>
      <c r="G104" t="s">
        <v>174</v>
      </c>
      <c r="H104">
        <v>-2</v>
      </c>
      <c r="I104">
        <v>3</v>
      </c>
      <c r="J104" t="s">
        <v>50</v>
      </c>
      <c r="K104">
        <v>8</v>
      </c>
      <c r="L104">
        <v>3</v>
      </c>
      <c r="M104" t="s">
        <v>50</v>
      </c>
      <c r="N104">
        <v>-4</v>
      </c>
      <c r="O104">
        <v>3</v>
      </c>
      <c r="P104" t="s">
        <v>103</v>
      </c>
      <c r="Q104">
        <v>-4</v>
      </c>
      <c r="R104">
        <v>3</v>
      </c>
      <c r="S104" t="s">
        <v>103</v>
      </c>
      <c r="T104" s="4">
        <v>-14</v>
      </c>
      <c r="U104">
        <v>3</v>
      </c>
      <c r="V104" t="s">
        <v>103</v>
      </c>
      <c r="W104">
        <v>-1</v>
      </c>
      <c r="X104">
        <v>3</v>
      </c>
      <c r="Y104" t="s">
        <v>445</v>
      </c>
      <c r="Z104">
        <v>3</v>
      </c>
      <c r="AA104">
        <v>3</v>
      </c>
      <c r="AB104" t="s">
        <v>40</v>
      </c>
      <c r="AC104" s="4">
        <v>-2</v>
      </c>
      <c r="AD104">
        <v>3</v>
      </c>
      <c r="AE104" t="s">
        <v>391</v>
      </c>
      <c r="AF104">
        <v>13</v>
      </c>
      <c r="AG104">
        <v>3</v>
      </c>
      <c r="AH104" t="s">
        <v>214</v>
      </c>
      <c r="AI104">
        <v>-3</v>
      </c>
      <c r="AJ104">
        <v>3</v>
      </c>
      <c r="AK104" t="s">
        <v>214</v>
      </c>
      <c r="AL104">
        <v>2</v>
      </c>
      <c r="AM104">
        <v>3</v>
      </c>
      <c r="AN104" t="s">
        <v>214</v>
      </c>
      <c r="AO104">
        <v>-2</v>
      </c>
      <c r="AP104">
        <v>3</v>
      </c>
      <c r="AQ104" t="s">
        <v>391</v>
      </c>
      <c r="AR104">
        <v>-7</v>
      </c>
      <c r="AS104">
        <v>3</v>
      </c>
      <c r="AT104" t="s">
        <v>128</v>
      </c>
      <c r="AU104">
        <v>12</v>
      </c>
      <c r="AV104">
        <v>3</v>
      </c>
      <c r="AW104" t="s">
        <v>174</v>
      </c>
      <c r="AX104">
        <v>8</v>
      </c>
      <c r="AY104">
        <v>3</v>
      </c>
      <c r="AZ104" t="s">
        <v>391</v>
      </c>
      <c r="BA104">
        <v>-7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73</v>
      </c>
      <c r="B105">
        <v>5</v>
      </c>
      <c r="C105">
        <v>4</v>
      </c>
      <c r="D105" t="s">
        <v>73</v>
      </c>
      <c r="E105">
        <v>1</v>
      </c>
      <c r="F105">
        <v>4</v>
      </c>
      <c r="G105" t="s">
        <v>15</v>
      </c>
      <c r="H105">
        <v>-2</v>
      </c>
      <c r="I105">
        <v>4</v>
      </c>
      <c r="J105" t="s">
        <v>15</v>
      </c>
      <c r="K105">
        <v>8</v>
      </c>
      <c r="L105">
        <v>4</v>
      </c>
      <c r="M105" t="s">
        <v>15</v>
      </c>
      <c r="N105">
        <v>-4</v>
      </c>
      <c r="O105">
        <v>4</v>
      </c>
      <c r="P105" t="s">
        <v>189</v>
      </c>
      <c r="Q105">
        <v>-4</v>
      </c>
      <c r="R105">
        <v>4</v>
      </c>
      <c r="S105" t="s">
        <v>82</v>
      </c>
      <c r="T105" s="4">
        <v>-14</v>
      </c>
      <c r="U105">
        <v>4</v>
      </c>
      <c r="V105" t="s">
        <v>82</v>
      </c>
      <c r="W105">
        <v>-1</v>
      </c>
      <c r="X105">
        <v>4</v>
      </c>
      <c r="Y105" t="s">
        <v>82</v>
      </c>
      <c r="Z105">
        <v>3</v>
      </c>
      <c r="AA105">
        <v>4</v>
      </c>
      <c r="AB105" t="s">
        <v>174</v>
      </c>
      <c r="AC105" s="4">
        <v>-2</v>
      </c>
      <c r="AD105">
        <v>4</v>
      </c>
      <c r="AE105" t="s">
        <v>73</v>
      </c>
      <c r="AF105">
        <v>13</v>
      </c>
      <c r="AG105">
        <v>4</v>
      </c>
      <c r="AH105" t="s">
        <v>174</v>
      </c>
      <c r="AI105">
        <v>-3</v>
      </c>
      <c r="AJ105">
        <v>4</v>
      </c>
      <c r="AK105" t="s">
        <v>15</v>
      </c>
      <c r="AL105">
        <v>2</v>
      </c>
      <c r="AM105">
        <v>4</v>
      </c>
      <c r="AN105" t="s">
        <v>130</v>
      </c>
      <c r="AO105">
        <v>-2</v>
      </c>
      <c r="AP105">
        <v>4</v>
      </c>
      <c r="AQ105" t="s">
        <v>73</v>
      </c>
      <c r="AR105">
        <v>-7</v>
      </c>
      <c r="AS105">
        <v>4</v>
      </c>
      <c r="AT105" t="s">
        <v>82</v>
      </c>
      <c r="AU105">
        <v>12</v>
      </c>
      <c r="AV105">
        <v>4</v>
      </c>
      <c r="AW105" t="s">
        <v>15</v>
      </c>
      <c r="AX105">
        <v>8</v>
      </c>
      <c r="AY105">
        <v>4</v>
      </c>
      <c r="AZ105" t="s">
        <v>18</v>
      </c>
      <c r="BA105">
        <v>-7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K119"/>
  <sheetViews>
    <sheetView topLeftCell="A9" workbookViewId="0">
      <selection activeCell="A12" sqref="A12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447</v>
      </c>
      <c r="C2" s="1" t="str">
        <f>A2&amp;" "&amp;B2</f>
        <v>Malcolm Allen</v>
      </c>
      <c r="D2" s="7" t="s">
        <v>9</v>
      </c>
      <c r="E2" s="7">
        <v>8</v>
      </c>
      <c r="F2" s="7">
        <v>-25</v>
      </c>
      <c r="G2" s="7">
        <v>-25</v>
      </c>
      <c r="H2" s="7">
        <v>7</v>
      </c>
      <c r="I2" s="7">
        <v>-9</v>
      </c>
      <c r="J2" s="7">
        <v>-15</v>
      </c>
      <c r="K2" s="7">
        <v>-5</v>
      </c>
      <c r="L2" s="7">
        <v>2</v>
      </c>
      <c r="M2" s="7">
        <v>8</v>
      </c>
      <c r="N2" s="7">
        <v>-14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-68</v>
      </c>
      <c r="Z2" s="8">
        <f t="shared" ref="Z2:Z58" si="0">SUM(AA2:AC2)</f>
        <v>10</v>
      </c>
      <c r="AA2" s="8">
        <f>COUNTIF(D2:X2,"&gt;0")</f>
        <v>4</v>
      </c>
      <c r="AB2" s="8">
        <f>COUNTIF(D2:X2,0)</f>
        <v>0</v>
      </c>
      <c r="AC2" s="8">
        <f>COUNTIF(D2:X2,"&lt;0")</f>
        <v>6</v>
      </c>
      <c r="AE2">
        <f t="shared" ref="AE2:AE58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7</v>
      </c>
      <c r="AF2">
        <f t="shared" ref="AF2:AF58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3</v>
      </c>
      <c r="AG2">
        <f t="shared" ref="AG2:AG58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58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10</v>
      </c>
      <c r="AJ2" t="str">
        <f>IF(AI2=Z2,"","no")</f>
        <v/>
      </c>
    </row>
    <row r="3" spans="1:36" x14ac:dyDescent="0.25">
      <c r="A3" s="1" t="s">
        <v>368</v>
      </c>
      <c r="B3" s="1" t="s">
        <v>369</v>
      </c>
      <c r="C3" s="1" t="str">
        <f t="shared" ref="C3:C57" si="5">A3&amp;" "&amp;B3</f>
        <v>Greg Arnfield</v>
      </c>
      <c r="D3" s="7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>
        <v>0</v>
      </c>
      <c r="J3" s="7">
        <v>-4</v>
      </c>
      <c r="K3" s="7">
        <v>11</v>
      </c>
      <c r="L3" s="7">
        <v>21</v>
      </c>
      <c r="M3" s="7">
        <v>-6</v>
      </c>
      <c r="N3" s="7">
        <v>18</v>
      </c>
      <c r="O3" s="7">
        <v>2</v>
      </c>
      <c r="P3" s="7">
        <v>-3</v>
      </c>
      <c r="Q3" s="7">
        <v>-2</v>
      </c>
      <c r="R3" s="7">
        <v>12</v>
      </c>
      <c r="S3" s="7">
        <v>22</v>
      </c>
      <c r="T3" s="7">
        <v>22</v>
      </c>
      <c r="U3" s="7">
        <v>-12</v>
      </c>
      <c r="V3" s="7">
        <v>2</v>
      </c>
      <c r="W3" s="7">
        <v>1</v>
      </c>
      <c r="X3" s="7">
        <v>22</v>
      </c>
      <c r="Y3" s="7">
        <f t="shared" ref="Y3:Y31" si="6">SUM(D3:X3)</f>
        <v>115</v>
      </c>
      <c r="Z3" s="8">
        <f t="shared" si="0"/>
        <v>17</v>
      </c>
      <c r="AA3" s="8">
        <f t="shared" ref="AA3:AA58" si="7">COUNTIF(D3:X3,"&gt;0")</f>
        <v>11</v>
      </c>
      <c r="AB3" s="8">
        <f t="shared" ref="AB3:AB58" si="8">COUNTIF(D3:X3,0)</f>
        <v>1</v>
      </c>
      <c r="AC3" s="8">
        <f t="shared" ref="AC3:AC58" si="9">COUNTIF(D3:X3,"&lt;0")</f>
        <v>5</v>
      </c>
      <c r="AE3">
        <f t="shared" si="1"/>
        <v>5</v>
      </c>
      <c r="AF3">
        <f t="shared" si="2"/>
        <v>0</v>
      </c>
      <c r="AG3">
        <f t="shared" si="3"/>
        <v>12</v>
      </c>
      <c r="AH3">
        <f t="shared" si="4"/>
        <v>0</v>
      </c>
      <c r="AI3">
        <f t="shared" ref="AI3:AI58" si="10">SUM(AE3:AH3)</f>
        <v>17</v>
      </c>
      <c r="AJ3" t="str">
        <f t="shared" ref="AJ3:AJ58" si="11">IF(AI3=Z3,"","no")</f>
        <v/>
      </c>
    </row>
    <row r="4" spans="1:36" x14ac:dyDescent="0.25">
      <c r="A4" s="1" t="s">
        <v>121</v>
      </c>
      <c r="B4" s="1" t="s">
        <v>156</v>
      </c>
      <c r="C4" s="1" t="str">
        <f t="shared" si="5"/>
        <v>Bruce Bate</v>
      </c>
      <c r="D4" s="7">
        <v>1</v>
      </c>
      <c r="E4" s="7" t="s">
        <v>9</v>
      </c>
      <c r="F4" s="7" t="s">
        <v>9</v>
      </c>
      <c r="G4" s="7" t="s">
        <v>9</v>
      </c>
      <c r="H4" s="7" t="s">
        <v>9</v>
      </c>
      <c r="I4" s="7">
        <v>-9</v>
      </c>
      <c r="J4" s="7">
        <v>-2</v>
      </c>
      <c r="K4" s="7">
        <v>-14</v>
      </c>
      <c r="L4" s="7">
        <v>-4</v>
      </c>
      <c r="M4" s="7">
        <v>-24</v>
      </c>
      <c r="N4" s="7">
        <v>10</v>
      </c>
      <c r="O4" s="7">
        <v>4</v>
      </c>
      <c r="P4" s="7">
        <v>-8</v>
      </c>
      <c r="Q4" s="7">
        <v>-16</v>
      </c>
      <c r="R4" s="7">
        <v>7</v>
      </c>
      <c r="S4" s="7">
        <v>-3</v>
      </c>
      <c r="T4" s="7">
        <v>-11</v>
      </c>
      <c r="U4" s="7">
        <v>21</v>
      </c>
      <c r="V4" s="7" t="s">
        <v>9</v>
      </c>
      <c r="W4" s="7" t="s">
        <v>9</v>
      </c>
      <c r="X4" s="7" t="s">
        <v>9</v>
      </c>
      <c r="Y4" s="7">
        <f t="shared" si="6"/>
        <v>-48</v>
      </c>
      <c r="Z4" s="8">
        <f t="shared" si="0"/>
        <v>14</v>
      </c>
      <c r="AA4" s="8">
        <f t="shared" si="7"/>
        <v>5</v>
      </c>
      <c r="AB4" s="8">
        <f t="shared" si="8"/>
        <v>0</v>
      </c>
      <c r="AC4" s="8">
        <f t="shared" si="9"/>
        <v>9</v>
      </c>
      <c r="AE4">
        <f t="shared" si="1"/>
        <v>0</v>
      </c>
      <c r="AF4">
        <f t="shared" si="2"/>
        <v>4</v>
      </c>
      <c r="AG4">
        <f t="shared" si="3"/>
        <v>10</v>
      </c>
      <c r="AH4">
        <f t="shared" si="4"/>
        <v>0</v>
      </c>
      <c r="AI4">
        <f t="shared" si="10"/>
        <v>14</v>
      </c>
      <c r="AJ4" t="str">
        <f t="shared" si="11"/>
        <v/>
      </c>
    </row>
    <row r="5" spans="1:36" x14ac:dyDescent="0.25">
      <c r="A5" s="1" t="s">
        <v>448</v>
      </c>
      <c r="B5" s="1" t="s">
        <v>449</v>
      </c>
      <c r="C5" s="1" t="str">
        <f t="shared" si="5"/>
        <v>Laurie Begnini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>
        <v>-14</v>
      </c>
      <c r="J5" s="7">
        <v>-5</v>
      </c>
      <c r="K5" s="7">
        <v>-13</v>
      </c>
      <c r="L5" s="7" t="s">
        <v>9</v>
      </c>
      <c r="M5" s="7">
        <v>-8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 t="s">
        <v>9</v>
      </c>
      <c r="W5" s="7" t="s">
        <v>9</v>
      </c>
      <c r="X5" s="7" t="s">
        <v>9</v>
      </c>
      <c r="Y5" s="7">
        <f t="shared" si="6"/>
        <v>-40</v>
      </c>
      <c r="Z5" s="8">
        <f t="shared" si="0"/>
        <v>4</v>
      </c>
      <c r="AA5" s="8">
        <f t="shared" si="7"/>
        <v>0</v>
      </c>
      <c r="AB5" s="8">
        <f t="shared" si="8"/>
        <v>0</v>
      </c>
      <c r="AC5" s="8">
        <f t="shared" si="9"/>
        <v>4</v>
      </c>
      <c r="AE5">
        <f t="shared" si="1"/>
        <v>2</v>
      </c>
      <c r="AF5">
        <f t="shared" si="2"/>
        <v>2</v>
      </c>
      <c r="AG5">
        <f t="shared" si="3"/>
        <v>0</v>
      </c>
      <c r="AH5">
        <f t="shared" si="4"/>
        <v>0</v>
      </c>
      <c r="AI5">
        <f t="shared" si="10"/>
        <v>4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9</v>
      </c>
      <c r="E6" s="7" t="s">
        <v>9</v>
      </c>
      <c r="F6" s="7">
        <v>-15</v>
      </c>
      <c r="G6" s="7">
        <v>11</v>
      </c>
      <c r="H6" s="7">
        <v>4</v>
      </c>
      <c r="I6" s="7">
        <v>0</v>
      </c>
      <c r="J6" s="7">
        <v>-4</v>
      </c>
      <c r="K6" s="7">
        <v>11</v>
      </c>
      <c r="L6" s="7">
        <v>21</v>
      </c>
      <c r="M6" s="7">
        <v>-6</v>
      </c>
      <c r="N6" s="7">
        <v>18</v>
      </c>
      <c r="O6" s="7">
        <v>13</v>
      </c>
      <c r="P6" s="7">
        <v>-3</v>
      </c>
      <c r="Q6" s="7">
        <v>-2</v>
      </c>
      <c r="R6" s="7">
        <v>12</v>
      </c>
      <c r="S6" s="7">
        <v>22</v>
      </c>
      <c r="T6" s="7">
        <v>22</v>
      </c>
      <c r="U6" s="7">
        <v>-12</v>
      </c>
      <c r="V6" s="7">
        <v>2</v>
      </c>
      <c r="W6" s="7">
        <v>1</v>
      </c>
      <c r="X6" s="7">
        <v>22</v>
      </c>
      <c r="Y6" s="7">
        <f t="shared" si="6"/>
        <v>126</v>
      </c>
      <c r="Z6" s="8">
        <f t="shared" si="0"/>
        <v>20</v>
      </c>
      <c r="AA6" s="8">
        <f t="shared" si="7"/>
        <v>13</v>
      </c>
      <c r="AB6" s="8">
        <f t="shared" si="8"/>
        <v>1</v>
      </c>
      <c r="AC6" s="8">
        <f t="shared" si="9"/>
        <v>6</v>
      </c>
      <c r="AE6">
        <f t="shared" si="1"/>
        <v>0</v>
      </c>
      <c r="AF6">
        <f t="shared" si="2"/>
        <v>0</v>
      </c>
      <c r="AG6">
        <f t="shared" si="3"/>
        <v>0</v>
      </c>
      <c r="AH6">
        <f t="shared" si="4"/>
        <v>20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>
        <v>-11</v>
      </c>
      <c r="E7" s="7">
        <v>-3</v>
      </c>
      <c r="F7" s="7">
        <v>-15</v>
      </c>
      <c r="G7" s="7" t="s">
        <v>9</v>
      </c>
      <c r="H7" s="7">
        <v>7</v>
      </c>
      <c r="I7" s="7">
        <v>9</v>
      </c>
      <c r="J7" s="7">
        <v>15</v>
      </c>
      <c r="K7" s="7">
        <v>-25</v>
      </c>
      <c r="L7" s="7" t="s">
        <v>9</v>
      </c>
      <c r="M7" s="7">
        <v>-29</v>
      </c>
      <c r="N7" s="7" t="s">
        <v>9</v>
      </c>
      <c r="O7" s="7">
        <v>4</v>
      </c>
      <c r="P7" s="7">
        <v>-3</v>
      </c>
      <c r="Q7" s="7">
        <v>-14</v>
      </c>
      <c r="R7" s="7" t="s">
        <v>9</v>
      </c>
      <c r="S7" s="7">
        <v>16</v>
      </c>
      <c r="T7" s="7">
        <v>5</v>
      </c>
      <c r="U7" s="7">
        <v>0</v>
      </c>
      <c r="V7" s="7" t="s">
        <v>9</v>
      </c>
      <c r="W7" s="7" t="s">
        <v>9</v>
      </c>
      <c r="X7" s="7" t="s">
        <v>9</v>
      </c>
      <c r="Y7" s="7">
        <f t="shared" si="6"/>
        <v>-44</v>
      </c>
      <c r="Z7" s="8">
        <f t="shared" si="0"/>
        <v>14</v>
      </c>
      <c r="AA7" s="8">
        <f t="shared" si="7"/>
        <v>6</v>
      </c>
      <c r="AB7" s="8">
        <f t="shared" si="8"/>
        <v>1</v>
      </c>
      <c r="AC7" s="8">
        <f t="shared" si="9"/>
        <v>7</v>
      </c>
      <c r="AE7">
        <f t="shared" si="1"/>
        <v>0</v>
      </c>
      <c r="AF7">
        <f t="shared" si="2"/>
        <v>5</v>
      </c>
      <c r="AG7">
        <f t="shared" si="3"/>
        <v>1</v>
      </c>
      <c r="AH7">
        <f t="shared" si="4"/>
        <v>8</v>
      </c>
      <c r="AI7">
        <f t="shared" si="10"/>
        <v>14</v>
      </c>
      <c r="AJ7" t="str">
        <f t="shared" si="11"/>
        <v/>
      </c>
    </row>
    <row r="8" spans="1:36" x14ac:dyDescent="0.25">
      <c r="A8" s="1" t="s">
        <v>320</v>
      </c>
      <c r="B8" s="1" t="s">
        <v>418</v>
      </c>
      <c r="C8" s="1" t="str">
        <f t="shared" si="5"/>
        <v>Richard Bond</v>
      </c>
      <c r="D8" s="7">
        <v>-11</v>
      </c>
      <c r="E8" s="7">
        <v>-4</v>
      </c>
      <c r="F8" s="7">
        <v>-14</v>
      </c>
      <c r="G8" s="7">
        <v>-14</v>
      </c>
      <c r="H8" s="7">
        <v>-15</v>
      </c>
      <c r="I8" s="7">
        <v>-8</v>
      </c>
      <c r="J8" s="7">
        <v>0</v>
      </c>
      <c r="K8" s="7">
        <v>-11</v>
      </c>
      <c r="L8" s="7">
        <v>8</v>
      </c>
      <c r="M8" s="7">
        <v>-29</v>
      </c>
      <c r="N8" s="7">
        <v>-23</v>
      </c>
      <c r="O8" s="7">
        <v>4</v>
      </c>
      <c r="P8" s="7">
        <v>-3</v>
      </c>
      <c r="Q8" s="7">
        <v>-14</v>
      </c>
      <c r="R8" s="7" t="s">
        <v>9</v>
      </c>
      <c r="S8" s="7">
        <v>-2</v>
      </c>
      <c r="T8" s="7">
        <v>-11</v>
      </c>
      <c r="U8" s="7" t="s">
        <v>9</v>
      </c>
      <c r="V8" s="7" t="s">
        <v>9</v>
      </c>
      <c r="W8" s="7" t="s">
        <v>9</v>
      </c>
      <c r="X8" s="7" t="s">
        <v>9</v>
      </c>
      <c r="Y8" s="7">
        <f t="shared" si="6"/>
        <v>-147</v>
      </c>
      <c r="Z8" s="8">
        <f t="shared" si="0"/>
        <v>16</v>
      </c>
      <c r="AA8" s="8">
        <f t="shared" si="7"/>
        <v>2</v>
      </c>
      <c r="AB8" s="8">
        <f t="shared" si="8"/>
        <v>1</v>
      </c>
      <c r="AC8" s="8">
        <f t="shared" si="9"/>
        <v>13</v>
      </c>
      <c r="AE8">
        <f t="shared" si="1"/>
        <v>6</v>
      </c>
      <c r="AF8">
        <f t="shared" si="2"/>
        <v>10</v>
      </c>
      <c r="AG8">
        <f t="shared" si="3"/>
        <v>0</v>
      </c>
      <c r="AH8">
        <f t="shared" si="4"/>
        <v>0</v>
      </c>
      <c r="AI8">
        <f t="shared" si="10"/>
        <v>16</v>
      </c>
      <c r="AJ8" t="str">
        <f t="shared" si="11"/>
        <v/>
      </c>
    </row>
    <row r="9" spans="1:36" x14ac:dyDescent="0.25">
      <c r="A9" s="1" t="s">
        <v>16</v>
      </c>
      <c r="B9" s="1" t="s">
        <v>17</v>
      </c>
      <c r="C9" s="1" t="str">
        <f t="shared" si="5"/>
        <v>Bob Boorman</v>
      </c>
      <c r="D9" s="7" t="s">
        <v>9</v>
      </c>
      <c r="E9" s="7">
        <v>6</v>
      </c>
      <c r="F9" s="7" t="s">
        <v>9</v>
      </c>
      <c r="G9" s="7">
        <v>0</v>
      </c>
      <c r="H9" s="7">
        <v>-5</v>
      </c>
      <c r="I9" s="7">
        <v>9</v>
      </c>
      <c r="J9" s="7">
        <v>15</v>
      </c>
      <c r="K9" s="7" t="s">
        <v>9</v>
      </c>
      <c r="L9" s="7">
        <v>-18</v>
      </c>
      <c r="M9" s="7">
        <v>-16</v>
      </c>
      <c r="N9" s="7">
        <v>-3</v>
      </c>
      <c r="O9" s="7">
        <v>8</v>
      </c>
      <c r="P9" s="7">
        <v>-7</v>
      </c>
      <c r="Q9" s="7">
        <v>18</v>
      </c>
      <c r="R9" s="7">
        <v>7</v>
      </c>
      <c r="S9" s="7" t="s">
        <v>9</v>
      </c>
      <c r="T9" s="7">
        <v>22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6"/>
        <v>36</v>
      </c>
      <c r="Z9" s="8">
        <f t="shared" si="0"/>
        <v>13</v>
      </c>
      <c r="AA9" s="8">
        <f t="shared" si="7"/>
        <v>7</v>
      </c>
      <c r="AB9" s="8">
        <f t="shared" si="8"/>
        <v>1</v>
      </c>
      <c r="AC9" s="8">
        <f t="shared" si="9"/>
        <v>5</v>
      </c>
      <c r="AE9">
        <f t="shared" si="1"/>
        <v>0</v>
      </c>
      <c r="AF9">
        <f t="shared" si="2"/>
        <v>1</v>
      </c>
      <c r="AG9">
        <f t="shared" si="3"/>
        <v>5</v>
      </c>
      <c r="AH9">
        <f t="shared" si="4"/>
        <v>7</v>
      </c>
      <c r="AI9">
        <f t="shared" si="10"/>
        <v>13</v>
      </c>
      <c r="AJ9" t="str">
        <f t="shared" si="11"/>
        <v/>
      </c>
    </row>
    <row r="10" spans="1:36" x14ac:dyDescent="0.25">
      <c r="A10" s="1" t="s">
        <v>451</v>
      </c>
      <c r="B10" s="1" t="s">
        <v>452</v>
      </c>
      <c r="C10" s="1" t="str">
        <f t="shared" si="5"/>
        <v>Michael Bowman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>
        <v>2</v>
      </c>
      <c r="M10" s="7">
        <v>8</v>
      </c>
      <c r="N10" s="7">
        <v>-14</v>
      </c>
      <c r="O10" s="7" t="s">
        <v>9</v>
      </c>
      <c r="P10" s="7" t="s">
        <v>9</v>
      </c>
      <c r="Q10" s="7">
        <v>1</v>
      </c>
      <c r="R10" s="7">
        <v>-5</v>
      </c>
      <c r="S10" s="7">
        <v>-3</v>
      </c>
      <c r="T10" s="7">
        <v>-11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-22</v>
      </c>
      <c r="Z10" s="8">
        <f t="shared" si="0"/>
        <v>7</v>
      </c>
      <c r="AA10" s="8">
        <f t="shared" si="7"/>
        <v>3</v>
      </c>
      <c r="AB10" s="8">
        <f t="shared" si="8"/>
        <v>0</v>
      </c>
      <c r="AC10" s="8">
        <f t="shared" si="9"/>
        <v>4</v>
      </c>
      <c r="AE10">
        <f t="shared" si="1"/>
        <v>0</v>
      </c>
      <c r="AF10">
        <f t="shared" si="2"/>
        <v>0</v>
      </c>
      <c r="AG10">
        <f t="shared" si="3"/>
        <v>2</v>
      </c>
      <c r="AH10">
        <f t="shared" si="4"/>
        <v>5</v>
      </c>
      <c r="AI10">
        <f t="shared" si="10"/>
        <v>7</v>
      </c>
      <c r="AJ10" t="str">
        <f t="shared" si="11"/>
        <v/>
      </c>
    </row>
    <row r="11" spans="1:36" x14ac:dyDescent="0.25">
      <c r="A11" s="1" t="s">
        <v>16</v>
      </c>
      <c r="B11" s="1" t="s">
        <v>455</v>
      </c>
      <c r="C11" s="1" t="str">
        <f t="shared" si="5"/>
        <v>Bob Burton</v>
      </c>
      <c r="D11" s="7">
        <v>-3</v>
      </c>
      <c r="E11" s="7" t="s">
        <v>9</v>
      </c>
      <c r="F11" s="7">
        <v>-18</v>
      </c>
      <c r="G11" s="7">
        <v>-18</v>
      </c>
      <c r="H11" s="7">
        <v>7</v>
      </c>
      <c r="I11" s="7">
        <v>-14</v>
      </c>
      <c r="J11" s="7">
        <v>-5</v>
      </c>
      <c r="K11" s="7">
        <v>-14</v>
      </c>
      <c r="L11" s="7">
        <v>-4</v>
      </c>
      <c r="M11" s="7">
        <v>-24</v>
      </c>
      <c r="N11" s="7">
        <v>-10</v>
      </c>
      <c r="O11" s="7">
        <v>8</v>
      </c>
      <c r="P11" s="7">
        <v>-7</v>
      </c>
      <c r="Q11" s="7" t="s">
        <v>9</v>
      </c>
      <c r="R11" s="7">
        <v>3</v>
      </c>
      <c r="S11" s="7">
        <v>9</v>
      </c>
      <c r="T11" s="7">
        <v>2</v>
      </c>
      <c r="U11" s="7">
        <v>0</v>
      </c>
      <c r="V11" s="7" t="s">
        <v>9</v>
      </c>
      <c r="W11" s="7" t="s">
        <v>9</v>
      </c>
      <c r="X11" s="7" t="s">
        <v>9</v>
      </c>
      <c r="Y11" s="7">
        <f t="shared" si="6"/>
        <v>-88</v>
      </c>
      <c r="Z11" s="8">
        <f t="shared" si="0"/>
        <v>16</v>
      </c>
      <c r="AA11" s="8">
        <f t="shared" si="7"/>
        <v>5</v>
      </c>
      <c r="AB11" s="8">
        <f t="shared" si="8"/>
        <v>1</v>
      </c>
      <c r="AC11" s="8">
        <f t="shared" si="9"/>
        <v>10</v>
      </c>
      <c r="AE11">
        <f t="shared" si="1"/>
        <v>15</v>
      </c>
      <c r="AF11">
        <f t="shared" si="2"/>
        <v>1</v>
      </c>
      <c r="AG11">
        <f t="shared" si="3"/>
        <v>0</v>
      </c>
      <c r="AH11">
        <f t="shared" si="4"/>
        <v>0</v>
      </c>
      <c r="AI11">
        <f t="shared" si="10"/>
        <v>16</v>
      </c>
      <c r="AJ11" t="str">
        <f t="shared" si="11"/>
        <v/>
      </c>
    </row>
    <row r="12" spans="1:36" x14ac:dyDescent="0.25">
      <c r="A12" s="1" t="s">
        <v>398</v>
      </c>
      <c r="B12" s="1" t="s">
        <v>304</v>
      </c>
      <c r="C12" s="1" t="str">
        <f t="shared" si="5"/>
        <v>Nick Buvinic</v>
      </c>
      <c r="D12" s="7">
        <v>1</v>
      </c>
      <c r="E12" s="7">
        <v>8</v>
      </c>
      <c r="F12" s="7">
        <v>-8</v>
      </c>
      <c r="G12" s="7">
        <v>-8</v>
      </c>
      <c r="H12" s="7">
        <v>7</v>
      </c>
      <c r="I12" s="7">
        <v>-20</v>
      </c>
      <c r="J12" s="7">
        <v>-2</v>
      </c>
      <c r="K12" s="7">
        <v>-11</v>
      </c>
      <c r="L12" s="7">
        <v>8</v>
      </c>
      <c r="M12" s="7">
        <v>-29</v>
      </c>
      <c r="N12" s="7">
        <v>10</v>
      </c>
      <c r="O12" s="7" t="s">
        <v>9</v>
      </c>
      <c r="P12" s="7">
        <v>-7</v>
      </c>
      <c r="Q12" s="7">
        <v>18</v>
      </c>
      <c r="R12" s="7">
        <v>1</v>
      </c>
      <c r="S12" s="7">
        <v>-2</v>
      </c>
      <c r="T12" s="7">
        <v>-27</v>
      </c>
      <c r="U12" s="7">
        <v>0</v>
      </c>
      <c r="V12" s="7" t="s">
        <v>9</v>
      </c>
      <c r="W12" s="7" t="s">
        <v>9</v>
      </c>
      <c r="X12" s="7" t="s">
        <v>9</v>
      </c>
      <c r="Y12" s="7">
        <f t="shared" si="6"/>
        <v>-61</v>
      </c>
      <c r="Z12" s="8">
        <f t="shared" si="0"/>
        <v>17</v>
      </c>
      <c r="AA12" s="8">
        <f t="shared" si="7"/>
        <v>7</v>
      </c>
      <c r="AB12" s="8">
        <f t="shared" si="8"/>
        <v>1</v>
      </c>
      <c r="AC12" s="8">
        <f t="shared" si="9"/>
        <v>9</v>
      </c>
      <c r="AE12">
        <f t="shared" si="1"/>
        <v>4</v>
      </c>
      <c r="AF12">
        <f t="shared" si="2"/>
        <v>9</v>
      </c>
      <c r="AG12">
        <f t="shared" si="3"/>
        <v>4</v>
      </c>
      <c r="AH12">
        <f t="shared" si="4"/>
        <v>0</v>
      </c>
      <c r="AI12">
        <f t="shared" si="10"/>
        <v>17</v>
      </c>
      <c r="AJ12" t="str">
        <f t="shared" si="11"/>
        <v/>
      </c>
    </row>
    <row r="13" spans="1:36" x14ac:dyDescent="0.25">
      <c r="A13" s="1" t="s">
        <v>303</v>
      </c>
      <c r="B13" s="1" t="s">
        <v>457</v>
      </c>
      <c r="C13" s="1" t="str">
        <f t="shared" si="5"/>
        <v>Peter Cheeseman</v>
      </c>
      <c r="D13" s="7" t="s">
        <v>9</v>
      </c>
      <c r="E13" s="7">
        <v>-12</v>
      </c>
      <c r="F13" s="7" t="s">
        <v>9</v>
      </c>
      <c r="G13" s="7" t="s">
        <v>9</v>
      </c>
      <c r="H13" s="7" t="s">
        <v>9</v>
      </c>
      <c r="I13" s="7" t="s">
        <v>9</v>
      </c>
      <c r="J13" s="7">
        <v>-5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6"/>
        <v>-17</v>
      </c>
      <c r="Z13" s="8">
        <f t="shared" si="0"/>
        <v>2</v>
      </c>
      <c r="AA13" s="8">
        <f t="shared" si="7"/>
        <v>0</v>
      </c>
      <c r="AB13" s="8">
        <f t="shared" si="8"/>
        <v>0</v>
      </c>
      <c r="AC13" s="8">
        <f t="shared" si="9"/>
        <v>2</v>
      </c>
      <c r="AE13">
        <f t="shared" si="1"/>
        <v>0</v>
      </c>
      <c r="AF13">
        <f t="shared" si="2"/>
        <v>0</v>
      </c>
      <c r="AG13">
        <f t="shared" si="3"/>
        <v>2</v>
      </c>
      <c r="AH13">
        <f t="shared" si="4"/>
        <v>0</v>
      </c>
      <c r="AI13">
        <f t="shared" si="10"/>
        <v>2</v>
      </c>
      <c r="AJ13" t="str">
        <f t="shared" si="11"/>
        <v/>
      </c>
    </row>
    <row r="14" spans="1:36" x14ac:dyDescent="0.25">
      <c r="A14" s="1" t="s">
        <v>306</v>
      </c>
      <c r="B14" s="1" t="s">
        <v>307</v>
      </c>
      <c r="C14" s="1" t="str">
        <f t="shared" si="5"/>
        <v>Justin Colvill</v>
      </c>
      <c r="D14" s="7">
        <v>0</v>
      </c>
      <c r="E14" s="7" t="s">
        <v>9</v>
      </c>
      <c r="F14" s="7" t="s">
        <v>9</v>
      </c>
      <c r="G14" s="7" t="s">
        <v>9</v>
      </c>
      <c r="H14" s="7">
        <v>9</v>
      </c>
      <c r="I14" s="7" t="s">
        <v>9</v>
      </c>
      <c r="J14" s="7" t="s">
        <v>9</v>
      </c>
      <c r="K14" s="7" t="s">
        <v>9</v>
      </c>
      <c r="L14" s="7">
        <v>-18</v>
      </c>
      <c r="M14" s="7" t="s">
        <v>9</v>
      </c>
      <c r="N14" s="7">
        <v>2</v>
      </c>
      <c r="O14" s="7" t="s">
        <v>9</v>
      </c>
      <c r="P14" s="7" t="s">
        <v>9</v>
      </c>
      <c r="Q14" s="7" t="s">
        <v>9</v>
      </c>
      <c r="R14" s="7">
        <v>7</v>
      </c>
      <c r="S14" s="7" t="s">
        <v>9</v>
      </c>
      <c r="T14" s="7" t="s">
        <v>9</v>
      </c>
      <c r="U14" s="7">
        <v>3</v>
      </c>
      <c r="V14" s="7">
        <v>-1</v>
      </c>
      <c r="W14" s="7">
        <v>-4</v>
      </c>
      <c r="X14" s="7">
        <v>1</v>
      </c>
      <c r="Y14" s="7">
        <f t="shared" si="6"/>
        <v>-1</v>
      </c>
      <c r="Z14" s="8">
        <f t="shared" si="0"/>
        <v>9</v>
      </c>
      <c r="AA14" s="8">
        <f t="shared" si="7"/>
        <v>5</v>
      </c>
      <c r="AB14" s="8">
        <f t="shared" si="8"/>
        <v>1</v>
      </c>
      <c r="AC14" s="8">
        <f t="shared" si="9"/>
        <v>3</v>
      </c>
      <c r="AE14">
        <f t="shared" si="1"/>
        <v>0</v>
      </c>
      <c r="AF14">
        <f t="shared" si="2"/>
        <v>1</v>
      </c>
      <c r="AG14">
        <f t="shared" si="3"/>
        <v>0</v>
      </c>
      <c r="AH14">
        <f t="shared" si="4"/>
        <v>8</v>
      </c>
      <c r="AI14">
        <f t="shared" si="10"/>
        <v>9</v>
      </c>
      <c r="AJ14" t="str">
        <f t="shared" si="11"/>
        <v/>
      </c>
    </row>
    <row r="15" spans="1:36" x14ac:dyDescent="0.25">
      <c r="A15" s="13" t="s">
        <v>32</v>
      </c>
      <c r="B15" s="13" t="s">
        <v>307</v>
      </c>
      <c r="C15" s="1" t="str">
        <f t="shared" si="5"/>
        <v>Scott Colvill</v>
      </c>
      <c r="D15" s="7">
        <v>5</v>
      </c>
      <c r="E15" s="7">
        <v>-8</v>
      </c>
      <c r="F15" s="7">
        <v>-7</v>
      </c>
      <c r="G15" s="7">
        <v>0</v>
      </c>
      <c r="H15" s="7">
        <v>9</v>
      </c>
      <c r="I15" s="7" t="s">
        <v>9</v>
      </c>
      <c r="J15" s="7" t="s">
        <v>9</v>
      </c>
      <c r="K15" s="7">
        <v>-2</v>
      </c>
      <c r="L15" s="7">
        <v>11</v>
      </c>
      <c r="M15" s="7">
        <v>-16</v>
      </c>
      <c r="N15" s="7">
        <v>2</v>
      </c>
      <c r="O15" s="7">
        <v>-6</v>
      </c>
      <c r="P15" s="7">
        <v>1</v>
      </c>
      <c r="Q15" s="7">
        <v>-10</v>
      </c>
      <c r="R15" s="7">
        <v>7</v>
      </c>
      <c r="S15" s="7" t="s">
        <v>9</v>
      </c>
      <c r="T15" s="7" t="s">
        <v>9</v>
      </c>
      <c r="U15" s="7">
        <v>3</v>
      </c>
      <c r="V15" s="7">
        <v>-1</v>
      </c>
      <c r="W15" s="7" t="s">
        <v>9</v>
      </c>
      <c r="X15" s="7">
        <v>1</v>
      </c>
      <c r="Y15" s="7">
        <f t="shared" si="6"/>
        <v>-11</v>
      </c>
      <c r="Z15" s="8">
        <f t="shared" si="0"/>
        <v>16</v>
      </c>
      <c r="AA15" s="8">
        <f t="shared" si="7"/>
        <v>8</v>
      </c>
      <c r="AB15" s="8">
        <f t="shared" si="8"/>
        <v>1</v>
      </c>
      <c r="AC15" s="8">
        <f t="shared" si="9"/>
        <v>7</v>
      </c>
      <c r="AE15">
        <f t="shared" si="1"/>
        <v>0</v>
      </c>
      <c r="AF15">
        <f t="shared" si="2"/>
        <v>10</v>
      </c>
      <c r="AG15">
        <f t="shared" si="3"/>
        <v>0</v>
      </c>
      <c r="AH15">
        <f t="shared" si="4"/>
        <v>6</v>
      </c>
      <c r="AI15">
        <f t="shared" si="10"/>
        <v>16</v>
      </c>
      <c r="AJ15" t="str">
        <f t="shared" si="11"/>
        <v/>
      </c>
    </row>
    <row r="16" spans="1:36" x14ac:dyDescent="0.25">
      <c r="A16" s="1" t="s">
        <v>75</v>
      </c>
      <c r="B16" s="1" t="s">
        <v>459</v>
      </c>
      <c r="C16" s="1" t="str">
        <f t="shared" si="5"/>
        <v>Ron Davidson</v>
      </c>
      <c r="D16" s="7">
        <v>-3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 t="s">
        <v>9</v>
      </c>
      <c r="O16" s="7" t="s">
        <v>9</v>
      </c>
      <c r="P16" s="7" t="s">
        <v>9</v>
      </c>
      <c r="Q16" s="7">
        <v>1</v>
      </c>
      <c r="R16" s="7">
        <v>1</v>
      </c>
      <c r="S16" s="7">
        <v>9</v>
      </c>
      <c r="T16" s="7">
        <v>2</v>
      </c>
      <c r="U16" s="7">
        <v>3</v>
      </c>
      <c r="V16" s="7" t="s">
        <v>9</v>
      </c>
      <c r="W16" s="7" t="s">
        <v>9</v>
      </c>
      <c r="X16" s="7" t="s">
        <v>9</v>
      </c>
      <c r="Y16" s="7">
        <f t="shared" si="6"/>
        <v>13</v>
      </c>
      <c r="Z16" s="8">
        <f t="shared" si="0"/>
        <v>6</v>
      </c>
      <c r="AA16" s="8">
        <f t="shared" si="7"/>
        <v>5</v>
      </c>
      <c r="AB16" s="8">
        <f t="shared" si="8"/>
        <v>0</v>
      </c>
      <c r="AC16" s="8">
        <f t="shared" si="9"/>
        <v>1</v>
      </c>
      <c r="AE16">
        <f t="shared" si="1"/>
        <v>3</v>
      </c>
      <c r="AF16">
        <f t="shared" si="2"/>
        <v>2</v>
      </c>
      <c r="AG16">
        <f t="shared" si="3"/>
        <v>1</v>
      </c>
      <c r="AH16">
        <f t="shared" si="4"/>
        <v>0</v>
      </c>
      <c r="AI16">
        <f t="shared" si="10"/>
        <v>6</v>
      </c>
      <c r="AJ16" t="str">
        <f t="shared" si="11"/>
        <v/>
      </c>
    </row>
    <row r="17" spans="1:36" x14ac:dyDescent="0.25">
      <c r="A17" s="1" t="s">
        <v>38</v>
      </c>
      <c r="B17" s="1" t="s">
        <v>39</v>
      </c>
      <c r="C17" s="1" t="str">
        <f t="shared" si="5"/>
        <v>Ross DeLaine</v>
      </c>
      <c r="D17" s="7">
        <v>-23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>
        <v>3</v>
      </c>
      <c r="M17" s="7">
        <v>-24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6"/>
        <v>-44</v>
      </c>
      <c r="Z17" s="8">
        <f t="shared" si="0"/>
        <v>3</v>
      </c>
      <c r="AA17" s="8">
        <f t="shared" si="7"/>
        <v>1</v>
      </c>
      <c r="AB17" s="8">
        <f t="shared" si="8"/>
        <v>0</v>
      </c>
      <c r="AC17" s="8">
        <f t="shared" si="9"/>
        <v>2</v>
      </c>
      <c r="AE17">
        <f t="shared" si="1"/>
        <v>2</v>
      </c>
      <c r="AF17">
        <f t="shared" si="2"/>
        <v>1</v>
      </c>
      <c r="AG17">
        <f t="shared" si="3"/>
        <v>0</v>
      </c>
      <c r="AH17">
        <f t="shared" si="4"/>
        <v>0</v>
      </c>
      <c r="AI17">
        <f t="shared" si="10"/>
        <v>3</v>
      </c>
      <c r="AJ17" t="str">
        <f t="shared" si="11"/>
        <v/>
      </c>
    </row>
    <row r="18" spans="1:36" x14ac:dyDescent="0.25">
      <c r="A18" s="1" t="s">
        <v>137</v>
      </c>
      <c r="B18" s="1" t="s">
        <v>461</v>
      </c>
      <c r="C18" s="1" t="str">
        <f t="shared" si="5"/>
        <v>Bill Dunbar</v>
      </c>
      <c r="D18" s="7" t="s">
        <v>9</v>
      </c>
      <c r="E18" s="7">
        <v>-12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6"/>
        <v>-12</v>
      </c>
      <c r="Z18" s="8">
        <f t="shared" si="0"/>
        <v>1</v>
      </c>
      <c r="AA18" s="8">
        <f t="shared" si="7"/>
        <v>0</v>
      </c>
      <c r="AB18" s="8">
        <f t="shared" si="8"/>
        <v>0</v>
      </c>
      <c r="AC18" s="8">
        <f t="shared" si="9"/>
        <v>1</v>
      </c>
      <c r="AE18">
        <f t="shared" si="1"/>
        <v>1</v>
      </c>
      <c r="AF18">
        <f t="shared" si="2"/>
        <v>0</v>
      </c>
      <c r="AG18">
        <f t="shared" si="3"/>
        <v>0</v>
      </c>
      <c r="AH18">
        <f t="shared" si="4"/>
        <v>0</v>
      </c>
      <c r="AI18">
        <f t="shared" si="10"/>
        <v>1</v>
      </c>
      <c r="AJ18" t="str">
        <f t="shared" si="11"/>
        <v/>
      </c>
    </row>
    <row r="19" spans="1:36" x14ac:dyDescent="0.25">
      <c r="A19" s="1" t="s">
        <v>463</v>
      </c>
      <c r="B19" s="1" t="s">
        <v>464</v>
      </c>
      <c r="C19" s="1" t="str">
        <f t="shared" si="5"/>
        <v>Warren Durdin</v>
      </c>
      <c r="D19" s="7">
        <v>-23</v>
      </c>
      <c r="E19" s="7">
        <v>0</v>
      </c>
      <c r="F19" s="7">
        <v>-18</v>
      </c>
      <c r="G19" s="7">
        <v>-18</v>
      </c>
      <c r="H19" s="7" t="s">
        <v>9</v>
      </c>
      <c r="I19" s="7">
        <v>-8</v>
      </c>
      <c r="J19" s="7">
        <v>-15</v>
      </c>
      <c r="K19" s="7" t="s">
        <v>9</v>
      </c>
      <c r="L19" s="7" t="s">
        <v>9</v>
      </c>
      <c r="M19" s="7" t="s">
        <v>9</v>
      </c>
      <c r="N19" s="7">
        <v>-10</v>
      </c>
      <c r="O19" s="7">
        <v>-3</v>
      </c>
      <c r="P19" s="7">
        <v>-3</v>
      </c>
      <c r="Q19" s="7">
        <v>1</v>
      </c>
      <c r="R19" s="7">
        <v>7</v>
      </c>
      <c r="S19" s="7">
        <v>-8</v>
      </c>
      <c r="T19" s="7" t="s">
        <v>9</v>
      </c>
      <c r="U19" s="7">
        <v>3</v>
      </c>
      <c r="V19" s="7" t="s">
        <v>9</v>
      </c>
      <c r="W19" s="7" t="s">
        <v>9</v>
      </c>
      <c r="X19" s="7" t="s">
        <v>9</v>
      </c>
      <c r="Y19" s="7">
        <f t="shared" si="6"/>
        <v>-95</v>
      </c>
      <c r="Z19" s="8">
        <f t="shared" si="0"/>
        <v>13</v>
      </c>
      <c r="AA19" s="8">
        <f t="shared" si="7"/>
        <v>3</v>
      </c>
      <c r="AB19" s="8">
        <f t="shared" si="8"/>
        <v>1</v>
      </c>
      <c r="AC19" s="8">
        <f t="shared" si="9"/>
        <v>9</v>
      </c>
      <c r="AE19">
        <f t="shared" si="1"/>
        <v>0</v>
      </c>
      <c r="AF19">
        <f t="shared" si="2"/>
        <v>6</v>
      </c>
      <c r="AG19">
        <f t="shared" si="3"/>
        <v>5</v>
      </c>
      <c r="AH19">
        <f t="shared" si="4"/>
        <v>2</v>
      </c>
      <c r="AI19">
        <f t="shared" si="10"/>
        <v>13</v>
      </c>
      <c r="AJ19" t="str">
        <f t="shared" si="11"/>
        <v/>
      </c>
    </row>
    <row r="20" spans="1:36" x14ac:dyDescent="0.25">
      <c r="A20" s="1" t="s">
        <v>135</v>
      </c>
      <c r="B20" s="1" t="s">
        <v>420</v>
      </c>
      <c r="C20" s="1" t="str">
        <f t="shared" si="5"/>
        <v>Paul Eckhold</v>
      </c>
      <c r="D20" s="7">
        <v>1</v>
      </c>
      <c r="E20" s="7">
        <v>-12</v>
      </c>
      <c r="F20" s="7">
        <v>-8</v>
      </c>
      <c r="G20" s="7">
        <v>-8</v>
      </c>
      <c r="H20" s="7">
        <v>7</v>
      </c>
      <c r="I20" s="7">
        <v>-8</v>
      </c>
      <c r="J20" s="7" t="s">
        <v>9</v>
      </c>
      <c r="K20" s="7">
        <v>-14</v>
      </c>
      <c r="L20" s="7">
        <v>-4</v>
      </c>
      <c r="M20" s="7">
        <v>8</v>
      </c>
      <c r="N20" s="7">
        <v>-14</v>
      </c>
      <c r="O20" s="7">
        <v>-9</v>
      </c>
      <c r="P20" s="7" t="s">
        <v>9</v>
      </c>
      <c r="Q20" s="7" t="s">
        <v>9</v>
      </c>
      <c r="R20" s="7">
        <v>7</v>
      </c>
      <c r="S20" s="7">
        <v>-8</v>
      </c>
      <c r="T20" s="7">
        <v>-27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6"/>
        <v>-89</v>
      </c>
      <c r="Z20" s="8">
        <f t="shared" si="0"/>
        <v>14</v>
      </c>
      <c r="AA20" s="8">
        <f t="shared" si="7"/>
        <v>4</v>
      </c>
      <c r="AB20" s="8">
        <f t="shared" si="8"/>
        <v>0</v>
      </c>
      <c r="AC20" s="8">
        <f t="shared" si="9"/>
        <v>10</v>
      </c>
      <c r="AE20">
        <f t="shared" si="1"/>
        <v>8</v>
      </c>
      <c r="AF20">
        <f t="shared" si="2"/>
        <v>6</v>
      </c>
      <c r="AG20">
        <f t="shared" si="3"/>
        <v>0</v>
      </c>
      <c r="AH20">
        <f t="shared" si="4"/>
        <v>0</v>
      </c>
      <c r="AI20">
        <f t="shared" si="10"/>
        <v>14</v>
      </c>
      <c r="AJ20" t="str">
        <f t="shared" si="11"/>
        <v/>
      </c>
    </row>
    <row r="21" spans="1:36" x14ac:dyDescent="0.25">
      <c r="A21" s="1" t="s">
        <v>51</v>
      </c>
      <c r="B21" s="1" t="s">
        <v>226</v>
      </c>
      <c r="C21" s="1" t="str">
        <f t="shared" si="5"/>
        <v>John Evans</v>
      </c>
      <c r="D21" s="7" t="s">
        <v>9</v>
      </c>
      <c r="E21" s="7" t="s">
        <v>9</v>
      </c>
      <c r="F21" s="7">
        <v>-25</v>
      </c>
      <c r="G21" s="7">
        <v>-25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6"/>
        <v>-50</v>
      </c>
      <c r="Z21" s="8">
        <f t="shared" si="0"/>
        <v>2</v>
      </c>
      <c r="AA21" s="8">
        <f t="shared" si="7"/>
        <v>0</v>
      </c>
      <c r="AB21" s="8">
        <f t="shared" si="8"/>
        <v>0</v>
      </c>
      <c r="AC21" s="8">
        <f t="shared" si="9"/>
        <v>2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</v>
      </c>
      <c r="AI21">
        <f t="shared" si="10"/>
        <v>2</v>
      </c>
      <c r="AJ21" t="str">
        <f t="shared" si="11"/>
        <v/>
      </c>
    </row>
    <row r="22" spans="1:36" x14ac:dyDescent="0.25">
      <c r="A22" s="1" t="s">
        <v>29</v>
      </c>
      <c r="B22" s="1" t="s">
        <v>302</v>
      </c>
      <c r="C22" s="1" t="str">
        <f t="shared" si="5"/>
        <v>Chris Firth</v>
      </c>
      <c r="D22" s="7">
        <v>1</v>
      </c>
      <c r="E22" s="7">
        <v>0</v>
      </c>
      <c r="F22" s="7">
        <v>9</v>
      </c>
      <c r="G22" s="7">
        <v>-2</v>
      </c>
      <c r="H22" s="7">
        <v>4</v>
      </c>
      <c r="I22" s="7">
        <v>5</v>
      </c>
      <c r="J22" s="7">
        <v>5</v>
      </c>
      <c r="K22" s="7">
        <v>-12</v>
      </c>
      <c r="L22" s="7">
        <v>14</v>
      </c>
      <c r="M22" s="7">
        <v>-11</v>
      </c>
      <c r="N22" s="7">
        <v>-3</v>
      </c>
      <c r="O22" s="7">
        <v>4</v>
      </c>
      <c r="P22" s="7">
        <v>-26</v>
      </c>
      <c r="Q22" s="7">
        <v>-13</v>
      </c>
      <c r="R22" s="7">
        <v>24</v>
      </c>
      <c r="S22" s="7">
        <v>12</v>
      </c>
      <c r="T22" s="7">
        <v>6</v>
      </c>
      <c r="U22" s="7">
        <v>-14</v>
      </c>
      <c r="V22" s="7">
        <v>7</v>
      </c>
      <c r="W22" s="7">
        <v>18</v>
      </c>
      <c r="X22" s="7">
        <v>4</v>
      </c>
      <c r="Y22" s="7">
        <f t="shared" si="6"/>
        <v>32</v>
      </c>
      <c r="Z22" s="8">
        <f t="shared" si="0"/>
        <v>21</v>
      </c>
      <c r="AA22" s="8">
        <f t="shared" si="7"/>
        <v>13</v>
      </c>
      <c r="AB22" s="8">
        <f t="shared" si="8"/>
        <v>1</v>
      </c>
      <c r="AC22" s="8">
        <f t="shared" si="9"/>
        <v>7</v>
      </c>
      <c r="AE22">
        <f t="shared" si="1"/>
        <v>0</v>
      </c>
      <c r="AF22">
        <f t="shared" si="2"/>
        <v>3</v>
      </c>
      <c r="AG22">
        <f t="shared" si="3"/>
        <v>0</v>
      </c>
      <c r="AH22">
        <f t="shared" si="4"/>
        <v>18</v>
      </c>
      <c r="AI22">
        <f t="shared" si="10"/>
        <v>21</v>
      </c>
      <c r="AJ22" t="str">
        <f t="shared" si="11"/>
        <v/>
      </c>
    </row>
    <row r="23" spans="1:36" x14ac:dyDescent="0.25">
      <c r="A23" s="1" t="s">
        <v>51</v>
      </c>
      <c r="B23" s="1" t="s">
        <v>52</v>
      </c>
      <c r="C23" s="1" t="str">
        <f t="shared" si="5"/>
        <v>John Frangos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>
        <v>3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6"/>
        <v>3</v>
      </c>
      <c r="Z23" s="8">
        <f t="shared" si="0"/>
        <v>1</v>
      </c>
      <c r="AA23" s="8">
        <f t="shared" si="7"/>
        <v>1</v>
      </c>
      <c r="AB23" s="8">
        <f t="shared" si="8"/>
        <v>0</v>
      </c>
      <c r="AC23" s="8">
        <f t="shared" si="9"/>
        <v>0</v>
      </c>
      <c r="AE23">
        <f t="shared" si="1"/>
        <v>0</v>
      </c>
      <c r="AF23">
        <f t="shared" si="2"/>
        <v>0</v>
      </c>
      <c r="AG23">
        <f t="shared" si="3"/>
        <v>1</v>
      </c>
      <c r="AH23">
        <f t="shared" si="4"/>
        <v>0</v>
      </c>
      <c r="AI23">
        <f t="shared" si="10"/>
        <v>1</v>
      </c>
      <c r="AJ23" t="str">
        <f t="shared" si="11"/>
        <v/>
      </c>
    </row>
    <row r="24" spans="1:36" x14ac:dyDescent="0.25">
      <c r="A24" s="1" t="s">
        <v>13</v>
      </c>
      <c r="B24" s="1" t="s">
        <v>133</v>
      </c>
      <c r="C24" s="1" t="str">
        <f t="shared" si="5"/>
        <v>Don Germein</v>
      </c>
      <c r="D24" s="7">
        <v>1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>
        <v>0</v>
      </c>
      <c r="K24" s="7">
        <v>-11</v>
      </c>
      <c r="L24" s="7">
        <v>8</v>
      </c>
      <c r="M24" s="7">
        <v>-24</v>
      </c>
      <c r="N24" s="7">
        <v>10</v>
      </c>
      <c r="O24" s="7">
        <v>4</v>
      </c>
      <c r="P24" s="7">
        <v>-3</v>
      </c>
      <c r="Q24" s="7">
        <v>-14</v>
      </c>
      <c r="R24" s="7">
        <v>1</v>
      </c>
      <c r="S24" s="7">
        <v>-2</v>
      </c>
      <c r="T24" s="7">
        <v>5</v>
      </c>
      <c r="U24" s="7">
        <v>21</v>
      </c>
      <c r="V24" s="7" t="s">
        <v>9</v>
      </c>
      <c r="W24" s="7" t="s">
        <v>9</v>
      </c>
      <c r="X24" s="7" t="s">
        <v>9</v>
      </c>
      <c r="Y24" s="7">
        <f t="shared" si="6"/>
        <v>-4</v>
      </c>
      <c r="Z24" s="8">
        <f t="shared" si="0"/>
        <v>13</v>
      </c>
      <c r="AA24" s="8">
        <f t="shared" si="7"/>
        <v>7</v>
      </c>
      <c r="AB24" s="8">
        <f t="shared" si="8"/>
        <v>1</v>
      </c>
      <c r="AC24" s="8">
        <f t="shared" si="9"/>
        <v>5</v>
      </c>
      <c r="AE24">
        <f t="shared" si="1"/>
        <v>1</v>
      </c>
      <c r="AF24">
        <f t="shared" si="2"/>
        <v>0</v>
      </c>
      <c r="AG24">
        <f t="shared" si="3"/>
        <v>7</v>
      </c>
      <c r="AH24">
        <f t="shared" si="4"/>
        <v>5</v>
      </c>
      <c r="AI24">
        <f t="shared" si="10"/>
        <v>13</v>
      </c>
      <c r="AJ24" t="str">
        <f t="shared" si="11"/>
        <v/>
      </c>
    </row>
    <row r="25" spans="1:36" x14ac:dyDescent="0.25">
      <c r="A25" s="1" t="s">
        <v>370</v>
      </c>
      <c r="B25" s="1" t="s">
        <v>371</v>
      </c>
      <c r="C25" s="1" t="str">
        <f t="shared" si="5"/>
        <v>Carlos Gonzalez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>
        <v>-3</v>
      </c>
      <c r="O25" s="7">
        <v>8</v>
      </c>
      <c r="P25" s="7">
        <v>-7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6"/>
        <v>-2</v>
      </c>
      <c r="Z25" s="8">
        <f t="shared" si="0"/>
        <v>3</v>
      </c>
      <c r="AA25" s="8">
        <f t="shared" si="7"/>
        <v>1</v>
      </c>
      <c r="AB25" s="8">
        <f t="shared" si="8"/>
        <v>0</v>
      </c>
      <c r="AC25" s="8">
        <f t="shared" si="9"/>
        <v>2</v>
      </c>
      <c r="AE25">
        <f t="shared" si="1"/>
        <v>1</v>
      </c>
      <c r="AF25">
        <f t="shared" si="2"/>
        <v>0</v>
      </c>
      <c r="AG25">
        <f t="shared" si="3"/>
        <v>2</v>
      </c>
      <c r="AH25">
        <f t="shared" si="4"/>
        <v>0</v>
      </c>
      <c r="AI25">
        <f t="shared" si="10"/>
        <v>3</v>
      </c>
      <c r="AJ25" t="str">
        <f t="shared" si="11"/>
        <v/>
      </c>
    </row>
    <row r="26" spans="1:36" x14ac:dyDescent="0.25">
      <c r="A26" s="1" t="s">
        <v>424</v>
      </c>
      <c r="B26" s="1" t="s">
        <v>425</v>
      </c>
      <c r="C26" s="1" t="str">
        <f t="shared" si="5"/>
        <v>Darren Gray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>
        <v>-8</v>
      </c>
      <c r="J26" s="7" t="s">
        <v>9</v>
      </c>
      <c r="K26" s="7">
        <v>-5</v>
      </c>
      <c r="L26" s="7">
        <v>2</v>
      </c>
      <c r="M26" s="7" t="s">
        <v>9</v>
      </c>
      <c r="N26" s="7" t="s">
        <v>9</v>
      </c>
      <c r="O26" s="7">
        <v>-9</v>
      </c>
      <c r="P26" s="7">
        <v>-3</v>
      </c>
      <c r="Q26" s="7">
        <v>-4</v>
      </c>
      <c r="R26" s="7" t="s">
        <v>9</v>
      </c>
      <c r="S26" s="7">
        <v>9</v>
      </c>
      <c r="T26" s="7">
        <v>3</v>
      </c>
      <c r="U26" s="7">
        <v>1</v>
      </c>
      <c r="V26" s="7" t="s">
        <v>9</v>
      </c>
      <c r="W26" s="7" t="s">
        <v>9</v>
      </c>
      <c r="X26" s="7" t="s">
        <v>9</v>
      </c>
      <c r="Y26" s="7">
        <f t="shared" si="6"/>
        <v>-14</v>
      </c>
      <c r="Z26" s="8">
        <f t="shared" si="0"/>
        <v>9</v>
      </c>
      <c r="AA26" s="8">
        <f t="shared" si="7"/>
        <v>4</v>
      </c>
      <c r="AB26" s="8">
        <f t="shared" si="8"/>
        <v>0</v>
      </c>
      <c r="AC26" s="8">
        <f t="shared" si="9"/>
        <v>5</v>
      </c>
      <c r="AE26">
        <f t="shared" si="1"/>
        <v>1</v>
      </c>
      <c r="AF26">
        <f t="shared" si="2"/>
        <v>0</v>
      </c>
      <c r="AG26">
        <f t="shared" si="3"/>
        <v>6</v>
      </c>
      <c r="AH26">
        <f t="shared" si="4"/>
        <v>2</v>
      </c>
      <c r="AI26">
        <f t="shared" si="10"/>
        <v>9</v>
      </c>
      <c r="AJ26" t="str">
        <f t="shared" si="11"/>
        <v/>
      </c>
    </row>
    <row r="27" spans="1:36" x14ac:dyDescent="0.25">
      <c r="A27" s="1" t="s">
        <v>468</v>
      </c>
      <c r="B27" s="1" t="s">
        <v>62</v>
      </c>
      <c r="C27" s="1" t="str">
        <f t="shared" si="5"/>
        <v>Charlie Hicks</v>
      </c>
      <c r="D27" s="7" t="s">
        <v>9</v>
      </c>
      <c r="E27" s="7">
        <v>8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f t="shared" si="6"/>
        <v>8</v>
      </c>
      <c r="Z27" s="8">
        <f t="shared" si="0"/>
        <v>1</v>
      </c>
      <c r="AA27" s="8">
        <f t="shared" si="7"/>
        <v>1</v>
      </c>
      <c r="AB27" s="8">
        <f t="shared" si="8"/>
        <v>0</v>
      </c>
      <c r="AC27" s="8">
        <f t="shared" si="9"/>
        <v>0</v>
      </c>
      <c r="AE27">
        <f t="shared" si="1"/>
        <v>1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10"/>
        <v>1</v>
      </c>
      <c r="AJ27" t="str">
        <f t="shared" si="11"/>
        <v/>
      </c>
    </row>
    <row r="28" spans="1:36" x14ac:dyDescent="0.25">
      <c r="A28" s="1" t="s">
        <v>427</v>
      </c>
      <c r="B28" s="1" t="s">
        <v>62</v>
      </c>
      <c r="C28" s="1" t="str">
        <f t="shared" si="5"/>
        <v>Corey Hicks</v>
      </c>
      <c r="D28" s="7" t="s">
        <v>9</v>
      </c>
      <c r="E28" s="7">
        <v>0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6"/>
        <v>0</v>
      </c>
      <c r="Z28" s="8">
        <f t="shared" si="0"/>
        <v>1</v>
      </c>
      <c r="AA28" s="8">
        <f t="shared" si="7"/>
        <v>0</v>
      </c>
      <c r="AB28" s="8">
        <f t="shared" si="8"/>
        <v>1</v>
      </c>
      <c r="AC28" s="8">
        <f t="shared" si="9"/>
        <v>0</v>
      </c>
      <c r="AE28">
        <f t="shared" si="1"/>
        <v>0</v>
      </c>
      <c r="AF28">
        <f t="shared" si="2"/>
        <v>1</v>
      </c>
      <c r="AG28">
        <f t="shared" si="3"/>
        <v>0</v>
      </c>
      <c r="AH28">
        <f t="shared" si="4"/>
        <v>0</v>
      </c>
      <c r="AI28">
        <f t="shared" si="10"/>
        <v>1</v>
      </c>
      <c r="AJ28" t="str">
        <f t="shared" si="11"/>
        <v/>
      </c>
    </row>
    <row r="29" spans="1:36" x14ac:dyDescent="0.25">
      <c r="A29" s="1" t="s">
        <v>46</v>
      </c>
      <c r="B29" s="1" t="s">
        <v>62</v>
      </c>
      <c r="C29" s="1" t="str">
        <f t="shared" si="5"/>
        <v>Steve Hicks</v>
      </c>
      <c r="D29" s="7">
        <v>5</v>
      </c>
      <c r="E29" s="7" t="s">
        <v>9</v>
      </c>
      <c r="F29" s="7">
        <v>-5</v>
      </c>
      <c r="G29" s="7">
        <v>0</v>
      </c>
      <c r="H29" s="7">
        <v>9</v>
      </c>
      <c r="I29" s="7">
        <v>-1</v>
      </c>
      <c r="J29" s="7">
        <v>-1</v>
      </c>
      <c r="K29" s="7">
        <v>-2</v>
      </c>
      <c r="L29" s="7" t="s">
        <v>9</v>
      </c>
      <c r="M29" s="7" t="s">
        <v>9</v>
      </c>
      <c r="N29" s="7" t="s">
        <v>9</v>
      </c>
      <c r="O29" s="7">
        <v>6</v>
      </c>
      <c r="P29" s="7">
        <v>-3</v>
      </c>
      <c r="Q29" s="7">
        <v>-4</v>
      </c>
      <c r="R29" s="7">
        <v>-5</v>
      </c>
      <c r="S29" s="7" t="s">
        <v>9</v>
      </c>
      <c r="T29" s="7" t="s">
        <v>9</v>
      </c>
      <c r="U29" s="7">
        <v>-10</v>
      </c>
      <c r="V29" s="7">
        <v>8</v>
      </c>
      <c r="W29" s="7">
        <v>-4</v>
      </c>
      <c r="X29" s="7">
        <v>-4</v>
      </c>
      <c r="Y29" s="7">
        <f t="shared" si="6"/>
        <v>-11</v>
      </c>
      <c r="Z29" s="8">
        <f t="shared" si="0"/>
        <v>15</v>
      </c>
      <c r="AA29" s="8">
        <f t="shared" si="7"/>
        <v>4</v>
      </c>
      <c r="AB29" s="8">
        <f t="shared" si="8"/>
        <v>1</v>
      </c>
      <c r="AC29" s="8">
        <f t="shared" si="9"/>
        <v>10</v>
      </c>
      <c r="AE29">
        <f t="shared" si="1"/>
        <v>6</v>
      </c>
      <c r="AF29">
        <f t="shared" si="2"/>
        <v>8</v>
      </c>
      <c r="AG29">
        <f t="shared" si="3"/>
        <v>1</v>
      </c>
      <c r="AH29">
        <f t="shared" si="4"/>
        <v>0</v>
      </c>
      <c r="AI29">
        <f t="shared" si="10"/>
        <v>15</v>
      </c>
      <c r="AJ29" t="str">
        <f t="shared" si="11"/>
        <v/>
      </c>
    </row>
    <row r="30" spans="1:36" x14ac:dyDescent="0.25">
      <c r="A30" s="1" t="s">
        <v>64</v>
      </c>
      <c r="B30" s="1" t="s">
        <v>62</v>
      </c>
      <c r="C30" s="1" t="str">
        <f t="shared" si="5"/>
        <v>Tim Hicks</v>
      </c>
      <c r="D30" s="7" t="s">
        <v>9</v>
      </c>
      <c r="E30" s="7">
        <v>6</v>
      </c>
      <c r="F30" s="7" t="s">
        <v>9</v>
      </c>
      <c r="G30" s="7" t="s">
        <v>9</v>
      </c>
      <c r="H30" s="7" t="s">
        <v>9</v>
      </c>
      <c r="I30" s="7">
        <v>-1</v>
      </c>
      <c r="J30" s="7" t="s">
        <v>9</v>
      </c>
      <c r="K30" s="7">
        <v>-25</v>
      </c>
      <c r="L30" s="7" t="s">
        <v>9</v>
      </c>
      <c r="M30" s="7" t="s">
        <v>9</v>
      </c>
      <c r="N30" s="7" t="s">
        <v>9</v>
      </c>
      <c r="O30" s="7">
        <v>6</v>
      </c>
      <c r="P30" s="7">
        <v>-3</v>
      </c>
      <c r="Q30" s="7">
        <v>-4</v>
      </c>
      <c r="R30" s="7" t="s">
        <v>9</v>
      </c>
      <c r="S30" s="7" t="s">
        <v>9</v>
      </c>
      <c r="T30" s="7" t="s">
        <v>9</v>
      </c>
      <c r="U30" s="7">
        <v>-10</v>
      </c>
      <c r="V30" s="7">
        <v>8</v>
      </c>
      <c r="W30" s="7">
        <v>-6</v>
      </c>
      <c r="X30" s="7">
        <v>-4</v>
      </c>
      <c r="Y30" s="7">
        <f t="shared" si="6"/>
        <v>-33</v>
      </c>
      <c r="Z30" s="8">
        <f t="shared" si="0"/>
        <v>10</v>
      </c>
      <c r="AA30" s="8">
        <f t="shared" si="7"/>
        <v>3</v>
      </c>
      <c r="AB30" s="8">
        <f t="shared" si="8"/>
        <v>0</v>
      </c>
      <c r="AC30" s="8">
        <f t="shared" si="9"/>
        <v>7</v>
      </c>
      <c r="AE30">
        <f t="shared" si="1"/>
        <v>0</v>
      </c>
      <c r="AF30">
        <f t="shared" si="2"/>
        <v>0</v>
      </c>
      <c r="AG30">
        <f t="shared" si="3"/>
        <v>7</v>
      </c>
      <c r="AH30">
        <f t="shared" si="4"/>
        <v>3</v>
      </c>
      <c r="AI30">
        <f t="shared" si="10"/>
        <v>10</v>
      </c>
      <c r="AJ30" t="str">
        <f t="shared" si="11"/>
        <v/>
      </c>
    </row>
    <row r="31" spans="1:36" x14ac:dyDescent="0.25">
      <c r="A31" s="1" t="s">
        <v>313</v>
      </c>
      <c r="B31" s="1" t="s">
        <v>314</v>
      </c>
      <c r="C31" s="1" t="str">
        <f t="shared" si="5"/>
        <v>Henry Higgins</v>
      </c>
      <c r="D31" s="7">
        <v>1</v>
      </c>
      <c r="E31" s="7">
        <v>-5</v>
      </c>
      <c r="F31" s="7" t="s">
        <v>9</v>
      </c>
      <c r="G31" s="7" t="s">
        <v>9</v>
      </c>
      <c r="H31" s="7">
        <v>-5</v>
      </c>
      <c r="I31" s="7" t="s">
        <v>9</v>
      </c>
      <c r="J31" s="7" t="s">
        <v>9</v>
      </c>
      <c r="K31" s="7">
        <v>-14</v>
      </c>
      <c r="L31" s="7">
        <v>-4</v>
      </c>
      <c r="M31" s="7">
        <v>19</v>
      </c>
      <c r="N31" s="7">
        <v>2</v>
      </c>
      <c r="O31" s="7">
        <v>6</v>
      </c>
      <c r="P31" s="7">
        <v>-3</v>
      </c>
      <c r="Q31" s="7">
        <v>-13</v>
      </c>
      <c r="R31" s="7">
        <v>-5</v>
      </c>
      <c r="S31" s="7">
        <v>16</v>
      </c>
      <c r="T31" s="7" t="s">
        <v>9</v>
      </c>
      <c r="U31" s="7">
        <v>21</v>
      </c>
      <c r="V31" s="7" t="s">
        <v>9</v>
      </c>
      <c r="W31" s="7">
        <v>-6</v>
      </c>
      <c r="X31" s="7" t="s">
        <v>9</v>
      </c>
      <c r="Y31" s="7">
        <f t="shared" si="6"/>
        <v>10</v>
      </c>
      <c r="Z31" s="8">
        <f t="shared" si="0"/>
        <v>14</v>
      </c>
      <c r="AA31" s="8">
        <f t="shared" si="7"/>
        <v>6</v>
      </c>
      <c r="AB31" s="8">
        <f t="shared" si="8"/>
        <v>0</v>
      </c>
      <c r="AC31" s="8">
        <f t="shared" si="9"/>
        <v>8</v>
      </c>
      <c r="AE31">
        <f t="shared" si="1"/>
        <v>11</v>
      </c>
      <c r="AF31">
        <f t="shared" si="2"/>
        <v>0</v>
      </c>
      <c r="AG31">
        <f t="shared" si="3"/>
        <v>0</v>
      </c>
      <c r="AH31">
        <f t="shared" si="4"/>
        <v>3</v>
      </c>
      <c r="AI31">
        <f t="shared" si="10"/>
        <v>14</v>
      </c>
      <c r="AJ31" t="str">
        <f t="shared" si="11"/>
        <v/>
      </c>
    </row>
    <row r="32" spans="1:36" x14ac:dyDescent="0.25">
      <c r="A32" s="1" t="s">
        <v>320</v>
      </c>
      <c r="B32" s="1" t="s">
        <v>321</v>
      </c>
      <c r="C32" s="1" t="str">
        <f t="shared" si="5"/>
        <v>Richard Hooper</v>
      </c>
      <c r="D32" s="7">
        <v>1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>
        <v>6</v>
      </c>
      <c r="P32" s="7">
        <v>-3</v>
      </c>
      <c r="Q32" s="7">
        <v>-4</v>
      </c>
      <c r="R32" s="7">
        <v>-5</v>
      </c>
      <c r="S32" s="7">
        <v>16</v>
      </c>
      <c r="T32" s="7">
        <v>5</v>
      </c>
      <c r="U32" s="7">
        <v>-10</v>
      </c>
      <c r="V32" s="7">
        <v>8</v>
      </c>
      <c r="W32" s="7">
        <v>-6</v>
      </c>
      <c r="X32" s="7">
        <v>-4</v>
      </c>
      <c r="Y32" s="7">
        <f t="shared" ref="Y32:Y58" si="12">SUM(D32:X32)</f>
        <v>4</v>
      </c>
      <c r="Z32" s="8">
        <f t="shared" si="0"/>
        <v>11</v>
      </c>
      <c r="AA32" s="8">
        <f t="shared" si="7"/>
        <v>5</v>
      </c>
      <c r="AB32" s="8">
        <f t="shared" si="8"/>
        <v>0</v>
      </c>
      <c r="AC32" s="8">
        <f t="shared" si="9"/>
        <v>6</v>
      </c>
      <c r="AE32">
        <f t="shared" si="1"/>
        <v>0</v>
      </c>
      <c r="AF32">
        <f t="shared" si="2"/>
        <v>0</v>
      </c>
      <c r="AG32">
        <f t="shared" si="3"/>
        <v>0</v>
      </c>
      <c r="AH32">
        <f t="shared" si="4"/>
        <v>11</v>
      </c>
      <c r="AI32">
        <f t="shared" si="10"/>
        <v>11</v>
      </c>
      <c r="AJ32" t="str">
        <f t="shared" si="11"/>
        <v/>
      </c>
    </row>
    <row r="33" spans="1:36" x14ac:dyDescent="0.25">
      <c r="A33" s="1" t="s">
        <v>48</v>
      </c>
      <c r="B33" s="1" t="s">
        <v>305</v>
      </c>
      <c r="C33" s="1" t="str">
        <f t="shared" si="5"/>
        <v>Alan Hurst</v>
      </c>
      <c r="D33" s="7">
        <v>9</v>
      </c>
      <c r="E33" s="7">
        <v>2</v>
      </c>
      <c r="F33" s="7">
        <v>-27</v>
      </c>
      <c r="G33" s="7">
        <v>-12</v>
      </c>
      <c r="H33" s="7" t="s">
        <v>9</v>
      </c>
      <c r="I33" s="7" t="s">
        <v>9</v>
      </c>
      <c r="J33" s="7">
        <v>-1</v>
      </c>
      <c r="K33" s="7">
        <v>-2</v>
      </c>
      <c r="L33" s="7">
        <v>5</v>
      </c>
      <c r="M33" s="7">
        <v>13</v>
      </c>
      <c r="N33" s="7" t="s">
        <v>9</v>
      </c>
      <c r="O33" s="7">
        <v>-6</v>
      </c>
      <c r="P33" s="7">
        <v>19</v>
      </c>
      <c r="Q33" s="7">
        <v>2</v>
      </c>
      <c r="R33" s="7">
        <v>4</v>
      </c>
      <c r="S33" s="7">
        <v>-7</v>
      </c>
      <c r="T33" s="7">
        <v>5</v>
      </c>
      <c r="U33" s="7">
        <v>7</v>
      </c>
      <c r="V33" s="7">
        <v>-13</v>
      </c>
      <c r="W33" s="7">
        <v>-3</v>
      </c>
      <c r="X33" s="7">
        <v>3</v>
      </c>
      <c r="Y33" s="7">
        <f t="shared" si="12"/>
        <v>-2</v>
      </c>
      <c r="Z33" s="8">
        <f t="shared" si="0"/>
        <v>18</v>
      </c>
      <c r="AA33" s="8">
        <f t="shared" si="7"/>
        <v>10</v>
      </c>
      <c r="AB33" s="8">
        <f t="shared" si="8"/>
        <v>0</v>
      </c>
      <c r="AC33" s="8">
        <f t="shared" si="9"/>
        <v>8</v>
      </c>
      <c r="AE33">
        <f t="shared" si="1"/>
        <v>2</v>
      </c>
      <c r="AF33">
        <f t="shared" si="2"/>
        <v>0</v>
      </c>
      <c r="AG33">
        <f t="shared" si="3"/>
        <v>0</v>
      </c>
      <c r="AH33">
        <f t="shared" si="4"/>
        <v>16</v>
      </c>
      <c r="AI33">
        <f t="shared" si="10"/>
        <v>18</v>
      </c>
      <c r="AJ33" t="str">
        <f t="shared" si="11"/>
        <v/>
      </c>
    </row>
    <row r="34" spans="1:36" x14ac:dyDescent="0.25">
      <c r="A34" s="1" t="s">
        <v>470</v>
      </c>
      <c r="B34" s="1" t="s">
        <v>471</v>
      </c>
      <c r="C34" s="1" t="str">
        <f t="shared" si="5"/>
        <v>Gerrin Jenke</v>
      </c>
      <c r="D34" s="7">
        <v>1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  <c r="P34" s="7" t="s">
        <v>9</v>
      </c>
      <c r="Q34" s="7">
        <v>18</v>
      </c>
      <c r="R34" s="7">
        <v>3</v>
      </c>
      <c r="S34" s="7">
        <v>-7</v>
      </c>
      <c r="T34" s="7">
        <v>5</v>
      </c>
      <c r="U34" s="7">
        <v>3</v>
      </c>
      <c r="V34" s="7" t="s">
        <v>9</v>
      </c>
      <c r="W34" s="7" t="s">
        <v>9</v>
      </c>
      <c r="X34" s="7" t="s">
        <v>9</v>
      </c>
      <c r="Y34" s="7">
        <f t="shared" si="12"/>
        <v>23</v>
      </c>
      <c r="Z34" s="8">
        <f t="shared" si="0"/>
        <v>6</v>
      </c>
      <c r="AA34" s="8">
        <f t="shared" si="7"/>
        <v>5</v>
      </c>
      <c r="AB34" s="8">
        <f t="shared" si="8"/>
        <v>0</v>
      </c>
      <c r="AC34" s="8">
        <f t="shared" si="9"/>
        <v>1</v>
      </c>
      <c r="AE34">
        <f t="shared" si="1"/>
        <v>2</v>
      </c>
      <c r="AF34">
        <f t="shared" si="2"/>
        <v>1</v>
      </c>
      <c r="AG34">
        <f t="shared" si="3"/>
        <v>2</v>
      </c>
      <c r="AH34">
        <f t="shared" si="4"/>
        <v>1</v>
      </c>
      <c r="AI34">
        <f t="shared" si="10"/>
        <v>6</v>
      </c>
      <c r="AJ34" t="str">
        <f t="shared" si="11"/>
        <v/>
      </c>
    </row>
    <row r="35" spans="1:36" x14ac:dyDescent="0.25">
      <c r="A35" s="1" t="s">
        <v>71</v>
      </c>
      <c r="B35" s="1" t="s">
        <v>72</v>
      </c>
      <c r="C35" s="1" t="str">
        <f t="shared" si="5"/>
        <v>Toby Keukenmeester</v>
      </c>
      <c r="D35" s="7">
        <v>-23</v>
      </c>
      <c r="E35" s="7">
        <v>0</v>
      </c>
      <c r="F35" s="7">
        <v>-14</v>
      </c>
      <c r="G35" s="7">
        <v>-14</v>
      </c>
      <c r="H35" s="7">
        <v>-15</v>
      </c>
      <c r="I35" s="7">
        <v>-20</v>
      </c>
      <c r="J35" s="7">
        <v>0</v>
      </c>
      <c r="K35" s="7">
        <v>-13</v>
      </c>
      <c r="L35" s="7">
        <v>3</v>
      </c>
      <c r="M35" s="7">
        <v>-16</v>
      </c>
      <c r="N35" s="7">
        <v>-23</v>
      </c>
      <c r="O35" s="7">
        <v>-3</v>
      </c>
      <c r="P35" s="7">
        <v>-8</v>
      </c>
      <c r="Q35" s="7">
        <v>-16</v>
      </c>
      <c r="R35" s="7" t="s">
        <v>9</v>
      </c>
      <c r="S35" s="7">
        <v>-8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12"/>
        <v>-170</v>
      </c>
      <c r="Z35" s="8">
        <f t="shared" si="0"/>
        <v>15</v>
      </c>
      <c r="AA35" s="8">
        <f t="shared" si="7"/>
        <v>1</v>
      </c>
      <c r="AB35" s="8">
        <f t="shared" si="8"/>
        <v>2</v>
      </c>
      <c r="AC35" s="8">
        <f t="shared" si="9"/>
        <v>12</v>
      </c>
      <c r="AE35">
        <f t="shared" si="1"/>
        <v>1</v>
      </c>
      <c r="AF35">
        <f t="shared" si="2"/>
        <v>0</v>
      </c>
      <c r="AG35">
        <f t="shared" si="3"/>
        <v>1</v>
      </c>
      <c r="AH35">
        <f t="shared" si="4"/>
        <v>13</v>
      </c>
      <c r="AI35">
        <f t="shared" si="10"/>
        <v>15</v>
      </c>
      <c r="AJ35" t="str">
        <f t="shared" si="11"/>
        <v/>
      </c>
    </row>
    <row r="36" spans="1:36" x14ac:dyDescent="0.25">
      <c r="A36" s="1" t="s">
        <v>429</v>
      </c>
      <c r="B36" s="1" t="s">
        <v>430</v>
      </c>
      <c r="C36" s="1" t="str">
        <f t="shared" si="5"/>
        <v>Stuart Lea</v>
      </c>
      <c r="D36" s="7" t="s">
        <v>9</v>
      </c>
      <c r="E36" s="7">
        <v>-5</v>
      </c>
      <c r="F36" s="7">
        <v>-7</v>
      </c>
      <c r="G36" s="7">
        <v>11</v>
      </c>
      <c r="H36" s="7">
        <v>4</v>
      </c>
      <c r="I36" s="7">
        <v>3</v>
      </c>
      <c r="J36" s="7">
        <v>8</v>
      </c>
      <c r="K36" s="7">
        <v>0</v>
      </c>
      <c r="L36" s="7">
        <v>11</v>
      </c>
      <c r="M36" s="7">
        <v>19</v>
      </c>
      <c r="N36" s="7">
        <v>-4</v>
      </c>
      <c r="O36" s="7">
        <v>-5</v>
      </c>
      <c r="P36" s="7">
        <v>1</v>
      </c>
      <c r="Q36" s="7">
        <v>-10</v>
      </c>
      <c r="R36" s="7">
        <v>-5</v>
      </c>
      <c r="S36" s="7" t="s">
        <v>9</v>
      </c>
      <c r="T36" s="7" t="s">
        <v>9</v>
      </c>
      <c r="U36" s="7">
        <v>-10</v>
      </c>
      <c r="V36" s="7">
        <v>-1</v>
      </c>
      <c r="W36" s="7">
        <v>-4</v>
      </c>
      <c r="X36" s="7">
        <v>1</v>
      </c>
      <c r="Y36" s="7">
        <f t="shared" si="12"/>
        <v>7</v>
      </c>
      <c r="Z36" s="8">
        <f t="shared" si="0"/>
        <v>18</v>
      </c>
      <c r="AA36" s="8">
        <f t="shared" si="7"/>
        <v>8</v>
      </c>
      <c r="AB36" s="8">
        <f t="shared" si="8"/>
        <v>1</v>
      </c>
      <c r="AC36" s="8">
        <f t="shared" si="9"/>
        <v>9</v>
      </c>
      <c r="AE36">
        <f t="shared" si="1"/>
        <v>10</v>
      </c>
      <c r="AF36">
        <f t="shared" si="2"/>
        <v>4</v>
      </c>
      <c r="AG36">
        <f t="shared" si="3"/>
        <v>4</v>
      </c>
      <c r="AH36">
        <f t="shared" si="4"/>
        <v>0</v>
      </c>
      <c r="AI36">
        <f t="shared" si="10"/>
        <v>18</v>
      </c>
      <c r="AJ36" t="str">
        <f t="shared" si="11"/>
        <v/>
      </c>
    </row>
    <row r="37" spans="1:36" x14ac:dyDescent="0.25">
      <c r="A37" s="1" t="s">
        <v>46</v>
      </c>
      <c r="B37" s="1" t="s">
        <v>374</v>
      </c>
      <c r="C37" s="1" t="str">
        <f t="shared" si="5"/>
        <v>Steve Lockwood</v>
      </c>
      <c r="D37" s="7" t="s">
        <v>9</v>
      </c>
      <c r="E37" s="7" t="s">
        <v>9</v>
      </c>
      <c r="F37" s="7">
        <v>-25</v>
      </c>
      <c r="G37" s="7">
        <v>-22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12"/>
        <v>-47</v>
      </c>
      <c r="Z37" s="8">
        <f t="shared" si="0"/>
        <v>2</v>
      </c>
      <c r="AA37" s="8">
        <f t="shared" si="7"/>
        <v>0</v>
      </c>
      <c r="AB37" s="8">
        <f t="shared" si="8"/>
        <v>0</v>
      </c>
      <c r="AC37" s="8">
        <f t="shared" si="9"/>
        <v>2</v>
      </c>
      <c r="AE37">
        <f t="shared" si="1"/>
        <v>0</v>
      </c>
      <c r="AF37">
        <f t="shared" si="2"/>
        <v>0</v>
      </c>
      <c r="AG37">
        <f t="shared" si="3"/>
        <v>2</v>
      </c>
      <c r="AH37">
        <f t="shared" si="4"/>
        <v>0</v>
      </c>
      <c r="AI37">
        <f t="shared" si="10"/>
        <v>2</v>
      </c>
      <c r="AJ37" t="str">
        <f t="shared" si="11"/>
        <v/>
      </c>
    </row>
    <row r="38" spans="1:36" x14ac:dyDescent="0.25">
      <c r="A38" s="1" t="s">
        <v>81</v>
      </c>
      <c r="B38" s="1" t="s">
        <v>375</v>
      </c>
      <c r="C38" s="1" t="str">
        <f t="shared" si="5"/>
        <v>Mike McDonagh</v>
      </c>
      <c r="D38" s="7">
        <v>-3</v>
      </c>
      <c r="E38" s="7">
        <v>6</v>
      </c>
      <c r="F38" s="7">
        <v>-15</v>
      </c>
      <c r="G38" s="7">
        <v>11</v>
      </c>
      <c r="H38" s="7">
        <v>-21</v>
      </c>
      <c r="I38" s="7">
        <v>0</v>
      </c>
      <c r="J38" s="7">
        <v>-4</v>
      </c>
      <c r="K38" s="7">
        <v>-5</v>
      </c>
      <c r="L38" s="7">
        <v>8</v>
      </c>
      <c r="M38" s="7">
        <v>-8</v>
      </c>
      <c r="N38" s="7">
        <v>-10</v>
      </c>
      <c r="O38" s="7">
        <v>-3</v>
      </c>
      <c r="P38" s="7" t="s">
        <v>9</v>
      </c>
      <c r="Q38" s="7">
        <v>18</v>
      </c>
      <c r="R38" s="7">
        <v>-27</v>
      </c>
      <c r="S38" s="7">
        <v>9</v>
      </c>
      <c r="T38" s="7">
        <v>3</v>
      </c>
      <c r="U38" s="7">
        <v>1</v>
      </c>
      <c r="V38" s="7" t="s">
        <v>9</v>
      </c>
      <c r="W38" s="7" t="s">
        <v>9</v>
      </c>
      <c r="X38" s="7" t="s">
        <v>9</v>
      </c>
      <c r="Y38" s="7">
        <f t="shared" si="12"/>
        <v>-40</v>
      </c>
      <c r="Z38" s="8">
        <f t="shared" si="0"/>
        <v>17</v>
      </c>
      <c r="AA38" s="8">
        <f t="shared" si="7"/>
        <v>7</v>
      </c>
      <c r="AB38" s="8">
        <f t="shared" si="8"/>
        <v>1</v>
      </c>
      <c r="AC38" s="8">
        <f t="shared" si="9"/>
        <v>9</v>
      </c>
      <c r="AE38">
        <f t="shared" si="1"/>
        <v>0</v>
      </c>
      <c r="AF38">
        <f t="shared" si="2"/>
        <v>5</v>
      </c>
      <c r="AG38">
        <f t="shared" si="3"/>
        <v>2</v>
      </c>
      <c r="AH38">
        <f t="shared" si="4"/>
        <v>10</v>
      </c>
      <c r="AI38">
        <f t="shared" si="10"/>
        <v>17</v>
      </c>
      <c r="AJ38" t="str">
        <f t="shared" si="11"/>
        <v/>
      </c>
    </row>
    <row r="39" spans="1:36" x14ac:dyDescent="0.25">
      <c r="A39" s="1" t="s">
        <v>83</v>
      </c>
      <c r="B39" s="1" t="s">
        <v>84</v>
      </c>
      <c r="C39" s="1" t="str">
        <f t="shared" si="5"/>
        <v>Phil McDonald</v>
      </c>
      <c r="D39" s="7">
        <v>1</v>
      </c>
      <c r="E39" s="7">
        <v>8</v>
      </c>
      <c r="F39" s="7">
        <v>-5</v>
      </c>
      <c r="G39" s="7" t="s">
        <v>9</v>
      </c>
      <c r="H39" s="7">
        <v>4</v>
      </c>
      <c r="I39" s="7">
        <v>9</v>
      </c>
      <c r="J39" s="7">
        <v>15</v>
      </c>
      <c r="K39" s="7">
        <v>-25</v>
      </c>
      <c r="L39" s="7">
        <v>-18</v>
      </c>
      <c r="M39" s="7">
        <v>-16</v>
      </c>
      <c r="N39" s="7">
        <v>-3</v>
      </c>
      <c r="O39" s="7">
        <v>-9</v>
      </c>
      <c r="P39" s="7">
        <v>-3</v>
      </c>
      <c r="Q39" s="7">
        <v>1</v>
      </c>
      <c r="R39" s="7">
        <v>-5</v>
      </c>
      <c r="S39" s="7">
        <v>16</v>
      </c>
      <c r="T39" s="7">
        <v>5</v>
      </c>
      <c r="U39" s="7">
        <v>3</v>
      </c>
      <c r="V39" s="7" t="s">
        <v>9</v>
      </c>
      <c r="W39" s="7" t="s">
        <v>9</v>
      </c>
      <c r="X39" s="7" t="s">
        <v>9</v>
      </c>
      <c r="Y39" s="7">
        <f t="shared" si="12"/>
        <v>-22</v>
      </c>
      <c r="Z39" s="8">
        <f t="shared" si="0"/>
        <v>17</v>
      </c>
      <c r="AA39" s="8">
        <f t="shared" si="7"/>
        <v>9</v>
      </c>
      <c r="AB39" s="8">
        <f t="shared" si="8"/>
        <v>0</v>
      </c>
      <c r="AC39" s="8">
        <f t="shared" si="9"/>
        <v>8</v>
      </c>
      <c r="AE39">
        <f t="shared" si="1"/>
        <v>0</v>
      </c>
      <c r="AF39">
        <f t="shared" si="2"/>
        <v>6</v>
      </c>
      <c r="AG39">
        <f t="shared" si="3"/>
        <v>5</v>
      </c>
      <c r="AH39">
        <f t="shared" si="4"/>
        <v>6</v>
      </c>
      <c r="AI39">
        <f t="shared" si="10"/>
        <v>17</v>
      </c>
      <c r="AJ39" t="str">
        <f t="shared" si="11"/>
        <v/>
      </c>
    </row>
    <row r="40" spans="1:36" x14ac:dyDescent="0.25">
      <c r="A40" s="1" t="s">
        <v>481</v>
      </c>
      <c r="B40" s="1" t="s">
        <v>84</v>
      </c>
      <c r="C40" s="1" t="str">
        <f t="shared" si="5"/>
        <v>Stephen McDonald</v>
      </c>
      <c r="D40" s="7" t="s">
        <v>9</v>
      </c>
      <c r="E40" s="7" t="s">
        <v>9</v>
      </c>
      <c r="F40" s="7" t="s">
        <v>9</v>
      </c>
      <c r="G40" s="7" t="s">
        <v>9</v>
      </c>
      <c r="H40" s="7" t="s">
        <v>9</v>
      </c>
      <c r="I40" s="7" t="s">
        <v>9</v>
      </c>
      <c r="J40" s="7" t="s">
        <v>9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>
        <v>1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2"/>
        <v>1</v>
      </c>
      <c r="Z40" s="8">
        <f t="shared" si="0"/>
        <v>1</v>
      </c>
      <c r="AA40" s="8">
        <f t="shared" si="7"/>
        <v>1</v>
      </c>
      <c r="AB40" s="8">
        <f t="shared" si="8"/>
        <v>0</v>
      </c>
      <c r="AC40" s="8">
        <f t="shared" si="9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0"/>
        <v>0</v>
      </c>
      <c r="AJ40" t="str">
        <f t="shared" si="11"/>
        <v>no</v>
      </c>
    </row>
    <row r="41" spans="1:36" x14ac:dyDescent="0.25">
      <c r="A41" s="1" t="s">
        <v>219</v>
      </c>
      <c r="B41" s="1" t="s">
        <v>134</v>
      </c>
      <c r="C41" s="1" t="str">
        <f t="shared" si="5"/>
        <v>Patrick McGirr</v>
      </c>
      <c r="D41" s="7">
        <v>1</v>
      </c>
      <c r="E41" s="7" t="s">
        <v>9</v>
      </c>
      <c r="F41" s="7" t="s">
        <v>9</v>
      </c>
      <c r="G41" s="7">
        <v>0</v>
      </c>
      <c r="H41" s="7">
        <v>-8</v>
      </c>
      <c r="I41" s="7">
        <v>5</v>
      </c>
      <c r="J41" s="7" t="s">
        <v>9</v>
      </c>
      <c r="K41" s="7">
        <v>-12</v>
      </c>
      <c r="L41" s="7">
        <v>14</v>
      </c>
      <c r="M41" s="7">
        <v>-11</v>
      </c>
      <c r="N41" s="7">
        <v>-3</v>
      </c>
      <c r="O41" s="7">
        <v>4</v>
      </c>
      <c r="P41" s="7">
        <v>-26</v>
      </c>
      <c r="Q41" s="7">
        <v>-13</v>
      </c>
      <c r="R41" s="7">
        <v>24</v>
      </c>
      <c r="S41" s="7">
        <v>12</v>
      </c>
      <c r="T41" s="7">
        <v>6</v>
      </c>
      <c r="U41" s="7">
        <v>-14</v>
      </c>
      <c r="V41" s="7">
        <v>8</v>
      </c>
      <c r="W41" s="7">
        <v>-6</v>
      </c>
      <c r="X41" s="7">
        <v>-4</v>
      </c>
      <c r="Y41" s="7">
        <f t="shared" si="12"/>
        <v>-23</v>
      </c>
      <c r="Z41" s="8">
        <f t="shared" si="0"/>
        <v>18</v>
      </c>
      <c r="AA41" s="8">
        <f t="shared" si="7"/>
        <v>8</v>
      </c>
      <c r="AB41" s="8">
        <f t="shared" si="8"/>
        <v>1</v>
      </c>
      <c r="AC41" s="8">
        <f t="shared" si="9"/>
        <v>9</v>
      </c>
      <c r="AE41">
        <f t="shared" si="1"/>
        <v>0</v>
      </c>
      <c r="AF41">
        <f t="shared" si="2"/>
        <v>16</v>
      </c>
      <c r="AG41">
        <f t="shared" si="3"/>
        <v>0</v>
      </c>
      <c r="AH41">
        <f t="shared" si="4"/>
        <v>2</v>
      </c>
      <c r="AI41">
        <f t="shared" si="10"/>
        <v>18</v>
      </c>
      <c r="AJ41" t="str">
        <f t="shared" si="11"/>
        <v/>
      </c>
    </row>
    <row r="42" spans="1:36" x14ac:dyDescent="0.25">
      <c r="A42" s="1" t="s">
        <v>399</v>
      </c>
      <c r="B42" s="1" t="s">
        <v>432</v>
      </c>
      <c r="C42" s="1" t="str">
        <f t="shared" si="5"/>
        <v>Mulvea McGovern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10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12"/>
        <v>10</v>
      </c>
      <c r="Z42" s="8">
        <f t="shared" si="0"/>
        <v>1</v>
      </c>
      <c r="AA42" s="8">
        <f t="shared" si="7"/>
        <v>1</v>
      </c>
      <c r="AB42" s="8">
        <f t="shared" si="8"/>
        <v>0</v>
      </c>
      <c r="AC42" s="8">
        <f t="shared" si="9"/>
        <v>0</v>
      </c>
      <c r="AE42">
        <f t="shared" si="1"/>
        <v>1</v>
      </c>
      <c r="AF42">
        <f t="shared" si="2"/>
        <v>0</v>
      </c>
      <c r="AG42">
        <f t="shared" si="3"/>
        <v>0</v>
      </c>
      <c r="AH42">
        <f t="shared" si="4"/>
        <v>0</v>
      </c>
      <c r="AI42">
        <f t="shared" si="10"/>
        <v>1</v>
      </c>
      <c r="AJ42" t="str">
        <f t="shared" si="11"/>
        <v/>
      </c>
    </row>
    <row r="43" spans="1:36" x14ac:dyDescent="0.25">
      <c r="A43" s="1" t="s">
        <v>328</v>
      </c>
      <c r="B43" s="1" t="s">
        <v>434</v>
      </c>
      <c r="C43" s="1" t="str">
        <f t="shared" si="5"/>
        <v>Jan Moen</v>
      </c>
      <c r="D43" s="7" t="s">
        <v>9</v>
      </c>
      <c r="E43" s="7" t="s">
        <v>9</v>
      </c>
      <c r="F43" s="7">
        <v>-8</v>
      </c>
      <c r="G43" s="7">
        <v>-8</v>
      </c>
      <c r="H43" s="7" t="s">
        <v>9</v>
      </c>
      <c r="I43" s="7" t="s">
        <v>9</v>
      </c>
      <c r="J43" s="7" t="s">
        <v>9</v>
      </c>
      <c r="K43" s="7" t="s">
        <v>9</v>
      </c>
      <c r="L43" s="7" t="s">
        <v>9</v>
      </c>
      <c r="M43" s="7" t="s">
        <v>9</v>
      </c>
      <c r="N43" s="7" t="s">
        <v>9</v>
      </c>
      <c r="O43" s="7" t="s">
        <v>9</v>
      </c>
      <c r="P43" s="7" t="s">
        <v>9</v>
      </c>
      <c r="Q43" s="7" t="s">
        <v>9</v>
      </c>
      <c r="R43" s="7" t="s">
        <v>9</v>
      </c>
      <c r="S43" s="7" t="s">
        <v>9</v>
      </c>
      <c r="T43" s="7" t="s">
        <v>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12"/>
        <v>-16</v>
      </c>
      <c r="Z43" s="8">
        <f t="shared" si="0"/>
        <v>2</v>
      </c>
      <c r="AA43" s="8">
        <f t="shared" si="7"/>
        <v>0</v>
      </c>
      <c r="AB43" s="8">
        <f t="shared" si="8"/>
        <v>0</v>
      </c>
      <c r="AC43" s="8">
        <f t="shared" si="9"/>
        <v>2</v>
      </c>
      <c r="AE43">
        <f t="shared" si="1"/>
        <v>0</v>
      </c>
      <c r="AF43">
        <f t="shared" si="2"/>
        <v>2</v>
      </c>
      <c r="AG43">
        <f t="shared" si="3"/>
        <v>0</v>
      </c>
      <c r="AH43">
        <f t="shared" si="4"/>
        <v>0</v>
      </c>
      <c r="AI43">
        <f t="shared" si="10"/>
        <v>2</v>
      </c>
      <c r="AJ43" t="str">
        <f t="shared" si="11"/>
        <v/>
      </c>
    </row>
    <row r="44" spans="1:36" x14ac:dyDescent="0.25">
      <c r="A44" s="1" t="s">
        <v>95</v>
      </c>
      <c r="B44" s="1" t="s">
        <v>96</v>
      </c>
      <c r="C44" s="1" t="str">
        <f t="shared" si="5"/>
        <v>Mick Moffatt</v>
      </c>
      <c r="D44" s="7">
        <v>9</v>
      </c>
      <c r="E44" s="7">
        <v>2</v>
      </c>
      <c r="F44" s="7">
        <v>-27</v>
      </c>
      <c r="G44" s="7">
        <v>-12</v>
      </c>
      <c r="H44" s="7">
        <v>4</v>
      </c>
      <c r="I44" s="7">
        <v>-1</v>
      </c>
      <c r="J44" s="7">
        <v>-1</v>
      </c>
      <c r="K44" s="7">
        <v>-25</v>
      </c>
      <c r="L44" s="7">
        <v>-18</v>
      </c>
      <c r="M44" s="7" t="s">
        <v>9</v>
      </c>
      <c r="N44" s="7" t="s">
        <v>9</v>
      </c>
      <c r="O44" s="7">
        <v>13</v>
      </c>
      <c r="P44" s="7">
        <v>-3</v>
      </c>
      <c r="Q44" s="7">
        <v>-2</v>
      </c>
      <c r="R44" s="7">
        <v>12</v>
      </c>
      <c r="S44" s="7">
        <v>22</v>
      </c>
      <c r="T44" s="7">
        <v>22</v>
      </c>
      <c r="U44" s="7">
        <v>-12</v>
      </c>
      <c r="V44" s="7">
        <v>2</v>
      </c>
      <c r="W44" s="7">
        <v>1</v>
      </c>
      <c r="X44" s="7">
        <v>22</v>
      </c>
      <c r="Y44" s="7">
        <f t="shared" si="12"/>
        <v>8</v>
      </c>
      <c r="Z44" s="8">
        <f t="shared" si="0"/>
        <v>19</v>
      </c>
      <c r="AA44" s="8">
        <f t="shared" si="7"/>
        <v>10</v>
      </c>
      <c r="AB44" s="8">
        <f t="shared" si="8"/>
        <v>0</v>
      </c>
      <c r="AC44" s="8">
        <f t="shared" si="9"/>
        <v>9</v>
      </c>
      <c r="AE44">
        <f t="shared" si="1"/>
        <v>19</v>
      </c>
      <c r="AF44">
        <f t="shared" si="2"/>
        <v>0</v>
      </c>
      <c r="AG44">
        <f t="shared" si="3"/>
        <v>0</v>
      </c>
      <c r="AH44">
        <f t="shared" si="4"/>
        <v>0</v>
      </c>
      <c r="AI44">
        <f t="shared" si="10"/>
        <v>19</v>
      </c>
      <c r="AJ44" t="str">
        <f t="shared" si="11"/>
        <v/>
      </c>
    </row>
    <row r="45" spans="1:36" x14ac:dyDescent="0.25">
      <c r="A45" s="1" t="s">
        <v>303</v>
      </c>
      <c r="B45" s="1" t="s">
        <v>102</v>
      </c>
      <c r="C45" s="1" t="str">
        <f t="shared" si="5"/>
        <v>Peter Rose</v>
      </c>
      <c r="D45" s="7">
        <v>-23</v>
      </c>
      <c r="E45" s="7">
        <v>-12</v>
      </c>
      <c r="F45" s="7">
        <v>-18</v>
      </c>
      <c r="G45" s="7">
        <v>-18</v>
      </c>
      <c r="H45" s="7">
        <v>-21</v>
      </c>
      <c r="I45" s="7">
        <v>-14</v>
      </c>
      <c r="J45" s="7">
        <v>-5</v>
      </c>
      <c r="K45" s="7">
        <v>-13</v>
      </c>
      <c r="L45" s="7">
        <v>3</v>
      </c>
      <c r="M45" s="7">
        <v>-8</v>
      </c>
      <c r="N45" s="7">
        <v>-23</v>
      </c>
      <c r="O45" s="7">
        <v>-9</v>
      </c>
      <c r="P45" s="7">
        <v>-3</v>
      </c>
      <c r="Q45" s="7">
        <v>-14</v>
      </c>
      <c r="R45" s="7">
        <v>-5</v>
      </c>
      <c r="S45" s="7">
        <v>-3</v>
      </c>
      <c r="T45" s="7">
        <v>-11</v>
      </c>
      <c r="U45" s="7">
        <v>21</v>
      </c>
      <c r="V45" s="7" t="s">
        <v>9</v>
      </c>
      <c r="W45" s="7" t="s">
        <v>9</v>
      </c>
      <c r="X45" s="7" t="s">
        <v>9</v>
      </c>
      <c r="Y45" s="7">
        <f t="shared" si="12"/>
        <v>-176</v>
      </c>
      <c r="Z45" s="8">
        <f t="shared" si="0"/>
        <v>18</v>
      </c>
      <c r="AA45" s="8">
        <f t="shared" si="7"/>
        <v>2</v>
      </c>
      <c r="AB45" s="8">
        <f t="shared" si="8"/>
        <v>0</v>
      </c>
      <c r="AC45" s="8">
        <f t="shared" si="9"/>
        <v>16</v>
      </c>
      <c r="AE45">
        <f t="shared" si="1"/>
        <v>1</v>
      </c>
      <c r="AF45">
        <f t="shared" si="2"/>
        <v>7</v>
      </c>
      <c r="AG45">
        <f t="shared" si="3"/>
        <v>7</v>
      </c>
      <c r="AH45">
        <f t="shared" si="4"/>
        <v>3</v>
      </c>
      <c r="AI45">
        <f t="shared" si="10"/>
        <v>18</v>
      </c>
      <c r="AJ45" t="str">
        <f t="shared" si="11"/>
        <v/>
      </c>
    </row>
    <row r="46" spans="1:36" x14ac:dyDescent="0.25">
      <c r="A46" s="1" t="s">
        <v>137</v>
      </c>
      <c r="B46" s="1" t="s">
        <v>318</v>
      </c>
      <c r="C46" s="1" t="str">
        <f t="shared" si="5"/>
        <v>Bill Ryan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12"/>
        <v>0</v>
      </c>
      <c r="Z46" s="8">
        <f t="shared" si="0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E46">
        <f t="shared" si="1"/>
        <v>0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0</v>
      </c>
      <c r="AJ46" t="str">
        <f t="shared" si="11"/>
        <v/>
      </c>
    </row>
    <row r="47" spans="1:36" x14ac:dyDescent="0.25">
      <c r="A47" s="1" t="s">
        <v>137</v>
      </c>
      <c r="B47" s="1" t="s">
        <v>32</v>
      </c>
      <c r="C47" s="1" t="str">
        <f t="shared" si="5"/>
        <v>Bill Scott</v>
      </c>
      <c r="D47" s="7">
        <v>-11</v>
      </c>
      <c r="E47" s="7">
        <v>-5</v>
      </c>
      <c r="F47" s="7">
        <v>-15</v>
      </c>
      <c r="G47" s="7">
        <v>11</v>
      </c>
      <c r="H47" s="7">
        <v>7</v>
      </c>
      <c r="I47" s="7">
        <v>-9</v>
      </c>
      <c r="J47" s="7">
        <v>-2</v>
      </c>
      <c r="K47" s="7">
        <v>-11</v>
      </c>
      <c r="L47" s="7" t="s">
        <v>9</v>
      </c>
      <c r="M47" s="7">
        <v>8</v>
      </c>
      <c r="N47" s="7">
        <v>-14</v>
      </c>
      <c r="O47" s="7">
        <v>8</v>
      </c>
      <c r="P47" s="7">
        <v>-8</v>
      </c>
      <c r="Q47" s="7">
        <v>-16</v>
      </c>
      <c r="R47" s="7">
        <v>1</v>
      </c>
      <c r="S47" s="7">
        <v>-2</v>
      </c>
      <c r="T47" s="7">
        <v>-27</v>
      </c>
      <c r="U47" s="7">
        <v>0</v>
      </c>
      <c r="V47" s="7" t="s">
        <v>9</v>
      </c>
      <c r="W47" s="7" t="s">
        <v>9</v>
      </c>
      <c r="X47" s="7" t="s">
        <v>9</v>
      </c>
      <c r="Y47" s="7">
        <f t="shared" si="12"/>
        <v>-85</v>
      </c>
      <c r="Z47" s="8">
        <f t="shared" si="0"/>
        <v>17</v>
      </c>
      <c r="AA47" s="8">
        <f t="shared" si="7"/>
        <v>5</v>
      </c>
      <c r="AB47" s="8">
        <f t="shared" si="8"/>
        <v>1</v>
      </c>
      <c r="AC47" s="8">
        <f t="shared" si="9"/>
        <v>11</v>
      </c>
      <c r="AE47">
        <f t="shared" si="1"/>
        <v>2</v>
      </c>
      <c r="AF47">
        <f t="shared" si="2"/>
        <v>2</v>
      </c>
      <c r="AG47">
        <f t="shared" si="3"/>
        <v>8</v>
      </c>
      <c r="AH47">
        <f t="shared" si="4"/>
        <v>5</v>
      </c>
      <c r="AI47">
        <f t="shared" si="10"/>
        <v>17</v>
      </c>
      <c r="AJ47" t="str">
        <f t="shared" si="11"/>
        <v/>
      </c>
    </row>
    <row r="48" spans="1:36" x14ac:dyDescent="0.25">
      <c r="A48" s="1" t="s">
        <v>83</v>
      </c>
      <c r="B48" s="1" t="s">
        <v>105</v>
      </c>
      <c r="C48" s="1" t="str">
        <f t="shared" si="5"/>
        <v>Phil Smyth</v>
      </c>
      <c r="D48" s="7">
        <v>1</v>
      </c>
      <c r="E48" s="7">
        <v>-8</v>
      </c>
      <c r="F48" s="7">
        <v>9</v>
      </c>
      <c r="G48" s="7">
        <v>-2</v>
      </c>
      <c r="H48" s="7">
        <v>4</v>
      </c>
      <c r="I48" s="7">
        <v>5</v>
      </c>
      <c r="J48" s="7">
        <v>5</v>
      </c>
      <c r="K48" s="7">
        <v>-12</v>
      </c>
      <c r="L48" s="7">
        <v>14</v>
      </c>
      <c r="M48" s="7">
        <v>-11</v>
      </c>
      <c r="N48" s="7">
        <v>-3</v>
      </c>
      <c r="O48" s="7">
        <v>4</v>
      </c>
      <c r="P48" s="7">
        <v>-26</v>
      </c>
      <c r="Q48" s="7" t="s">
        <v>9</v>
      </c>
      <c r="R48" s="7">
        <v>24</v>
      </c>
      <c r="S48" s="7">
        <v>12</v>
      </c>
      <c r="T48" s="7">
        <v>6</v>
      </c>
      <c r="U48" s="7">
        <v>-14</v>
      </c>
      <c r="V48" s="7">
        <v>7</v>
      </c>
      <c r="W48" s="7">
        <v>18</v>
      </c>
      <c r="X48" s="7">
        <v>4</v>
      </c>
      <c r="Y48" s="7">
        <f t="shared" si="12"/>
        <v>37</v>
      </c>
      <c r="Z48" s="8">
        <f t="shared" si="0"/>
        <v>20</v>
      </c>
      <c r="AA48" s="8">
        <f t="shared" si="7"/>
        <v>13</v>
      </c>
      <c r="AB48" s="8">
        <f t="shared" si="8"/>
        <v>0</v>
      </c>
      <c r="AC48" s="8">
        <f t="shared" si="9"/>
        <v>7</v>
      </c>
      <c r="AE48">
        <f t="shared" si="1"/>
        <v>20</v>
      </c>
      <c r="AF48">
        <f t="shared" si="2"/>
        <v>0</v>
      </c>
      <c r="AG48">
        <f t="shared" si="3"/>
        <v>0</v>
      </c>
      <c r="AH48">
        <f t="shared" si="4"/>
        <v>0</v>
      </c>
      <c r="AI48">
        <f t="shared" si="10"/>
        <v>20</v>
      </c>
      <c r="AJ48" t="str">
        <f t="shared" si="11"/>
        <v/>
      </c>
    </row>
    <row r="49" spans="1:36" x14ac:dyDescent="0.25">
      <c r="A49" s="1" t="s">
        <v>379</v>
      </c>
      <c r="B49" s="1" t="s">
        <v>404</v>
      </c>
      <c r="C49" s="1" t="str">
        <f t="shared" si="5"/>
        <v>Lee Sydenham</v>
      </c>
      <c r="D49" s="7">
        <v>-11</v>
      </c>
      <c r="E49" s="7">
        <v>0</v>
      </c>
      <c r="F49" s="7">
        <v>-14</v>
      </c>
      <c r="G49" s="7">
        <v>-14</v>
      </c>
      <c r="H49" s="7">
        <v>-15</v>
      </c>
      <c r="I49" s="7">
        <v>-20</v>
      </c>
      <c r="J49" s="7">
        <v>0</v>
      </c>
      <c r="K49" s="7">
        <v>-5</v>
      </c>
      <c r="L49" s="7" t="s">
        <v>9</v>
      </c>
      <c r="M49" s="7" t="s">
        <v>9</v>
      </c>
      <c r="N49" s="7">
        <v>-10</v>
      </c>
      <c r="O49" s="7">
        <v>-3</v>
      </c>
      <c r="P49" s="7">
        <v>-8</v>
      </c>
      <c r="Q49" s="7" t="s">
        <v>9</v>
      </c>
      <c r="R49" s="7">
        <v>-5</v>
      </c>
      <c r="S49" s="7">
        <v>-3</v>
      </c>
      <c r="T49" s="7">
        <v>3</v>
      </c>
      <c r="U49" s="7">
        <v>1</v>
      </c>
      <c r="V49" s="7" t="s">
        <v>9</v>
      </c>
      <c r="W49" s="7" t="s">
        <v>9</v>
      </c>
      <c r="X49" s="7" t="s">
        <v>9</v>
      </c>
      <c r="Y49" s="7">
        <f t="shared" si="12"/>
        <v>-104</v>
      </c>
      <c r="Z49" s="8">
        <f t="shared" si="0"/>
        <v>15</v>
      </c>
      <c r="AA49" s="8">
        <f t="shared" si="7"/>
        <v>2</v>
      </c>
      <c r="AB49" s="8">
        <f t="shared" si="8"/>
        <v>2</v>
      </c>
      <c r="AC49" s="8">
        <f t="shared" si="9"/>
        <v>11</v>
      </c>
      <c r="AE49">
        <f t="shared" si="1"/>
        <v>14</v>
      </c>
      <c r="AF49">
        <f t="shared" si="2"/>
        <v>1</v>
      </c>
      <c r="AG49">
        <f t="shared" si="3"/>
        <v>0</v>
      </c>
      <c r="AH49">
        <f t="shared" si="4"/>
        <v>0</v>
      </c>
      <c r="AI49">
        <f t="shared" si="10"/>
        <v>15</v>
      </c>
      <c r="AJ49" t="str">
        <f t="shared" si="11"/>
        <v/>
      </c>
    </row>
    <row r="50" spans="1:36" x14ac:dyDescent="0.25">
      <c r="A50" s="1" t="s">
        <v>303</v>
      </c>
      <c r="B50" s="1" t="s">
        <v>474</v>
      </c>
      <c r="C50" s="1" t="str">
        <f t="shared" si="5"/>
        <v>Peter Szabo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>
        <v>-20</v>
      </c>
      <c r="J50" s="7">
        <v>-15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 t="s">
        <v>9</v>
      </c>
      <c r="S50" s="7" t="s">
        <v>9</v>
      </c>
      <c r="T50" s="7" t="s">
        <v>9</v>
      </c>
      <c r="U50" s="7" t="s">
        <v>9</v>
      </c>
      <c r="V50" s="7" t="s">
        <v>9</v>
      </c>
      <c r="W50" s="7" t="s">
        <v>9</v>
      </c>
      <c r="X50" s="7" t="s">
        <v>9</v>
      </c>
      <c r="Y50" s="7">
        <f t="shared" si="12"/>
        <v>-35</v>
      </c>
      <c r="Z50" s="8">
        <f t="shared" si="0"/>
        <v>2</v>
      </c>
      <c r="AA50" s="8">
        <f t="shared" si="7"/>
        <v>0</v>
      </c>
      <c r="AB50" s="8">
        <f t="shared" si="8"/>
        <v>0</v>
      </c>
      <c r="AC50" s="8">
        <f t="shared" si="9"/>
        <v>2</v>
      </c>
      <c r="AE50">
        <f t="shared" si="1"/>
        <v>0</v>
      </c>
      <c r="AF50">
        <f t="shared" si="2"/>
        <v>2</v>
      </c>
      <c r="AG50">
        <f t="shared" si="3"/>
        <v>0</v>
      </c>
      <c r="AH50">
        <f t="shared" si="4"/>
        <v>0</v>
      </c>
      <c r="AI50">
        <f t="shared" si="10"/>
        <v>2</v>
      </c>
      <c r="AJ50" t="str">
        <f t="shared" si="11"/>
        <v/>
      </c>
    </row>
    <row r="51" spans="1:36" x14ac:dyDescent="0.25">
      <c r="A51" s="1" t="s">
        <v>331</v>
      </c>
      <c r="B51" s="1" t="s">
        <v>109</v>
      </c>
      <c r="C51" s="1" t="str">
        <f t="shared" si="5"/>
        <v>David Taylor</v>
      </c>
      <c r="D51" s="7" t="s">
        <v>9</v>
      </c>
      <c r="E51" s="7" t="s">
        <v>9</v>
      </c>
      <c r="F51" s="7" t="s">
        <v>9</v>
      </c>
      <c r="G51" s="7" t="s">
        <v>9</v>
      </c>
      <c r="H51" s="7">
        <v>-15</v>
      </c>
      <c r="I51" s="7">
        <v>-14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 t="s">
        <v>9</v>
      </c>
      <c r="R51" s="7" t="s">
        <v>9</v>
      </c>
      <c r="S51" s="7" t="s">
        <v>9</v>
      </c>
      <c r="T51" s="7" t="s">
        <v>9</v>
      </c>
      <c r="U51" s="7" t="s">
        <v>9</v>
      </c>
      <c r="V51" s="7" t="s">
        <v>9</v>
      </c>
      <c r="W51" s="7" t="s">
        <v>9</v>
      </c>
      <c r="X51" s="7" t="s">
        <v>9</v>
      </c>
      <c r="Y51" s="7">
        <f t="shared" si="12"/>
        <v>-29</v>
      </c>
      <c r="Z51" s="8">
        <f t="shared" si="0"/>
        <v>2</v>
      </c>
      <c r="AA51" s="8">
        <f t="shared" si="7"/>
        <v>0</v>
      </c>
      <c r="AB51" s="8">
        <f t="shared" si="8"/>
        <v>0</v>
      </c>
      <c r="AC51" s="8">
        <f t="shared" si="9"/>
        <v>2</v>
      </c>
      <c r="AE51">
        <f t="shared" si="1"/>
        <v>0</v>
      </c>
      <c r="AF51">
        <f t="shared" si="2"/>
        <v>0</v>
      </c>
      <c r="AG51">
        <f t="shared" si="3"/>
        <v>2</v>
      </c>
      <c r="AH51">
        <f t="shared" si="4"/>
        <v>0</v>
      </c>
      <c r="AI51">
        <f t="shared" si="10"/>
        <v>2</v>
      </c>
      <c r="AJ51" t="str">
        <f t="shared" si="11"/>
        <v/>
      </c>
    </row>
    <row r="52" spans="1:36" x14ac:dyDescent="0.25">
      <c r="A52" s="1" t="s">
        <v>110</v>
      </c>
      <c r="B52" s="1" t="s">
        <v>109</v>
      </c>
      <c r="C52" s="1" t="str">
        <f t="shared" si="5"/>
        <v>Dennis Taylor</v>
      </c>
      <c r="D52" s="7">
        <v>-3</v>
      </c>
      <c r="E52" s="7">
        <v>6</v>
      </c>
      <c r="F52" s="7">
        <v>-5</v>
      </c>
      <c r="G52" s="7">
        <v>0</v>
      </c>
      <c r="H52" s="7">
        <v>-21</v>
      </c>
      <c r="I52" s="7">
        <v>9</v>
      </c>
      <c r="J52" s="7">
        <v>15</v>
      </c>
      <c r="K52" s="7">
        <v>-13</v>
      </c>
      <c r="L52" s="7">
        <v>2</v>
      </c>
      <c r="M52" s="7">
        <v>-29</v>
      </c>
      <c r="N52" s="7">
        <v>18</v>
      </c>
      <c r="O52" s="7" t="s">
        <v>9</v>
      </c>
      <c r="P52" s="7">
        <v>-3</v>
      </c>
      <c r="Q52" s="7">
        <v>-16</v>
      </c>
      <c r="R52" s="7">
        <v>3</v>
      </c>
      <c r="S52" s="7">
        <v>-8</v>
      </c>
      <c r="T52" s="7">
        <v>3</v>
      </c>
      <c r="U52" s="7">
        <v>1</v>
      </c>
      <c r="V52" s="7" t="s">
        <v>9</v>
      </c>
      <c r="W52" s="7" t="s">
        <v>9</v>
      </c>
      <c r="X52" s="7" t="s">
        <v>9</v>
      </c>
      <c r="Y52" s="7">
        <f t="shared" si="12"/>
        <v>-41</v>
      </c>
      <c r="Z52" s="8">
        <f t="shared" si="0"/>
        <v>17</v>
      </c>
      <c r="AA52" s="8">
        <f t="shared" si="7"/>
        <v>8</v>
      </c>
      <c r="AB52" s="8">
        <f t="shared" si="8"/>
        <v>1</v>
      </c>
      <c r="AC52" s="8">
        <f t="shared" si="9"/>
        <v>8</v>
      </c>
      <c r="AE52">
        <f t="shared" si="1"/>
        <v>8</v>
      </c>
      <c r="AF52">
        <f t="shared" si="2"/>
        <v>7</v>
      </c>
      <c r="AG52">
        <f t="shared" si="3"/>
        <v>2</v>
      </c>
      <c r="AH52">
        <f t="shared" si="4"/>
        <v>0</v>
      </c>
      <c r="AI52">
        <f t="shared" si="10"/>
        <v>17</v>
      </c>
      <c r="AJ52" t="str">
        <f t="shared" si="11"/>
        <v/>
      </c>
    </row>
    <row r="53" spans="1:36" x14ac:dyDescent="0.25">
      <c r="A53" s="1" t="s">
        <v>32</v>
      </c>
      <c r="B53" s="1" t="s">
        <v>112</v>
      </c>
      <c r="C53" s="1" t="str">
        <f t="shared" si="5"/>
        <v>Scott Thulborn</v>
      </c>
      <c r="D53" s="7" t="s">
        <v>9</v>
      </c>
      <c r="E53" s="7">
        <v>3</v>
      </c>
      <c r="F53" s="7" t="s">
        <v>9</v>
      </c>
      <c r="G53" s="7" t="s">
        <v>9</v>
      </c>
      <c r="H53" s="7">
        <v>12</v>
      </c>
      <c r="I53" s="7" t="s">
        <v>9</v>
      </c>
      <c r="J53" s="7" t="s">
        <v>9</v>
      </c>
      <c r="K53" s="7" t="s">
        <v>9</v>
      </c>
      <c r="L53" s="7">
        <v>5</v>
      </c>
      <c r="M53" s="7">
        <v>13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>
        <v>3</v>
      </c>
      <c r="T53" s="7" t="s">
        <v>9</v>
      </c>
      <c r="U53" s="7" t="s">
        <v>9</v>
      </c>
      <c r="V53" s="7">
        <v>7</v>
      </c>
      <c r="W53" s="7">
        <v>18</v>
      </c>
      <c r="X53" s="7">
        <v>4</v>
      </c>
      <c r="Y53" s="7">
        <f t="shared" si="12"/>
        <v>65</v>
      </c>
      <c r="Z53" s="8">
        <f t="shared" si="0"/>
        <v>8</v>
      </c>
      <c r="AA53" s="8">
        <f t="shared" si="7"/>
        <v>8</v>
      </c>
      <c r="AB53" s="8">
        <f t="shared" si="8"/>
        <v>0</v>
      </c>
      <c r="AC53" s="8">
        <f t="shared" si="9"/>
        <v>0</v>
      </c>
      <c r="AE53">
        <f t="shared" si="1"/>
        <v>0</v>
      </c>
      <c r="AF53">
        <f t="shared" si="2"/>
        <v>0</v>
      </c>
      <c r="AG53">
        <f t="shared" si="3"/>
        <v>0</v>
      </c>
      <c r="AH53">
        <f t="shared" si="4"/>
        <v>8</v>
      </c>
      <c r="AI53">
        <f t="shared" si="10"/>
        <v>8</v>
      </c>
      <c r="AJ53" t="str">
        <f t="shared" si="11"/>
        <v/>
      </c>
    </row>
    <row r="54" spans="1:36" x14ac:dyDescent="0.25">
      <c r="A54" s="1" t="s">
        <v>116</v>
      </c>
      <c r="B54" s="1" t="s">
        <v>117</v>
      </c>
      <c r="C54" s="1" t="str">
        <f t="shared" si="5"/>
        <v>Vince Violi</v>
      </c>
      <c r="D54" s="7" t="s">
        <v>9</v>
      </c>
      <c r="E54" s="7">
        <v>-5</v>
      </c>
      <c r="F54" s="7">
        <v>9</v>
      </c>
      <c r="G54" s="7">
        <v>-2</v>
      </c>
      <c r="H54" s="7">
        <v>4</v>
      </c>
      <c r="I54" s="7" t="s">
        <v>9</v>
      </c>
      <c r="J54" s="7">
        <v>5</v>
      </c>
      <c r="K54" s="7">
        <v>11</v>
      </c>
      <c r="L54" s="7">
        <v>21</v>
      </c>
      <c r="M54" s="7">
        <v>-6</v>
      </c>
      <c r="N54" s="7">
        <v>-3</v>
      </c>
      <c r="O54" s="7">
        <v>-6</v>
      </c>
      <c r="P54" s="7" t="s">
        <v>9</v>
      </c>
      <c r="Q54" s="7">
        <v>-10</v>
      </c>
      <c r="R54" s="7">
        <v>7</v>
      </c>
      <c r="S54" s="7">
        <v>-7</v>
      </c>
      <c r="T54" s="7">
        <v>5</v>
      </c>
      <c r="U54" s="7">
        <v>3</v>
      </c>
      <c r="V54" s="7" t="s">
        <v>9</v>
      </c>
      <c r="W54" s="7" t="s">
        <v>9</v>
      </c>
      <c r="X54" s="7" t="s">
        <v>9</v>
      </c>
      <c r="Y54" s="7">
        <f t="shared" si="12"/>
        <v>26</v>
      </c>
      <c r="Z54" s="8">
        <f t="shared" si="0"/>
        <v>15</v>
      </c>
      <c r="AA54" s="8">
        <f t="shared" si="7"/>
        <v>8</v>
      </c>
      <c r="AB54" s="8">
        <f t="shared" si="8"/>
        <v>0</v>
      </c>
      <c r="AC54" s="8">
        <f t="shared" si="9"/>
        <v>7</v>
      </c>
      <c r="AE54">
        <f t="shared" si="1"/>
        <v>4</v>
      </c>
      <c r="AF54">
        <f t="shared" si="2"/>
        <v>6</v>
      </c>
      <c r="AG54">
        <f t="shared" si="3"/>
        <v>4</v>
      </c>
      <c r="AH54">
        <f t="shared" si="4"/>
        <v>1</v>
      </c>
      <c r="AI54">
        <f t="shared" si="10"/>
        <v>15</v>
      </c>
      <c r="AJ54" t="str">
        <f t="shared" si="11"/>
        <v/>
      </c>
    </row>
    <row r="55" spans="1:36" x14ac:dyDescent="0.25">
      <c r="A55" s="1" t="s">
        <v>121</v>
      </c>
      <c r="B55" s="1" t="s">
        <v>122</v>
      </c>
      <c r="C55" s="1" t="str">
        <f t="shared" si="5"/>
        <v>Bruce Wallace</v>
      </c>
      <c r="D55" s="7">
        <v>0</v>
      </c>
      <c r="E55" s="7">
        <v>3</v>
      </c>
      <c r="F55" s="7">
        <v>-5</v>
      </c>
      <c r="G55" s="7">
        <v>0</v>
      </c>
      <c r="H55" s="7">
        <v>12</v>
      </c>
      <c r="I55" s="7">
        <v>3</v>
      </c>
      <c r="J55" s="7">
        <v>8</v>
      </c>
      <c r="K55" s="7">
        <v>0</v>
      </c>
      <c r="L55" s="7">
        <v>11</v>
      </c>
      <c r="M55" s="7">
        <v>19</v>
      </c>
      <c r="N55" s="7">
        <v>-4</v>
      </c>
      <c r="O55" s="7">
        <v>-5</v>
      </c>
      <c r="P55" s="7">
        <v>19</v>
      </c>
      <c r="Q55" s="7">
        <v>2</v>
      </c>
      <c r="R55" s="7">
        <v>4</v>
      </c>
      <c r="S55" s="7">
        <v>3</v>
      </c>
      <c r="T55" s="7">
        <v>-9</v>
      </c>
      <c r="U55" s="7">
        <v>7</v>
      </c>
      <c r="V55" s="7">
        <v>-13</v>
      </c>
      <c r="W55" s="7">
        <v>-3</v>
      </c>
      <c r="X55" s="7">
        <v>3</v>
      </c>
      <c r="Y55" s="7">
        <f t="shared" si="12"/>
        <v>55</v>
      </c>
      <c r="Z55" s="8">
        <f t="shared" si="0"/>
        <v>21</v>
      </c>
      <c r="AA55" s="8">
        <f t="shared" si="7"/>
        <v>12</v>
      </c>
      <c r="AB55" s="8">
        <f t="shared" si="8"/>
        <v>3</v>
      </c>
      <c r="AC55" s="8">
        <f t="shared" si="9"/>
        <v>6</v>
      </c>
      <c r="AE55">
        <f t="shared" si="1"/>
        <v>12</v>
      </c>
      <c r="AF55">
        <f t="shared" si="2"/>
        <v>0</v>
      </c>
      <c r="AG55">
        <f t="shared" si="3"/>
        <v>0</v>
      </c>
      <c r="AH55">
        <f t="shared" si="4"/>
        <v>9</v>
      </c>
      <c r="AI55">
        <f t="shared" si="10"/>
        <v>21</v>
      </c>
      <c r="AJ55" t="str">
        <f t="shared" si="11"/>
        <v/>
      </c>
    </row>
    <row r="56" spans="1:36" x14ac:dyDescent="0.25">
      <c r="A56" s="1" t="s">
        <v>135</v>
      </c>
      <c r="B56" s="1" t="s">
        <v>153</v>
      </c>
      <c r="C56" s="1" t="str">
        <f t="shared" si="5"/>
        <v>Paul Young</v>
      </c>
      <c r="D56" s="7">
        <v>9</v>
      </c>
      <c r="E56" s="7">
        <v>2</v>
      </c>
      <c r="F56" s="7">
        <v>-27</v>
      </c>
      <c r="G56" s="7">
        <v>-12</v>
      </c>
      <c r="H56" s="7">
        <v>-5</v>
      </c>
      <c r="I56" s="7">
        <v>0</v>
      </c>
      <c r="J56" s="7">
        <v>-4</v>
      </c>
      <c r="K56" s="7">
        <v>11</v>
      </c>
      <c r="L56" s="7">
        <v>21</v>
      </c>
      <c r="M56" s="7">
        <v>-6</v>
      </c>
      <c r="N56" s="7">
        <v>18</v>
      </c>
      <c r="O56" s="7">
        <v>13</v>
      </c>
      <c r="P56" s="7">
        <v>-3</v>
      </c>
      <c r="Q56" s="7">
        <v>-2</v>
      </c>
      <c r="R56" s="7">
        <v>12</v>
      </c>
      <c r="S56" s="7">
        <v>22</v>
      </c>
      <c r="T56" s="7">
        <v>-9</v>
      </c>
      <c r="U56" s="7">
        <v>-12</v>
      </c>
      <c r="V56" s="7">
        <v>2</v>
      </c>
      <c r="W56" s="7">
        <v>1</v>
      </c>
      <c r="X56" s="7">
        <v>22</v>
      </c>
      <c r="Y56" s="7">
        <f t="shared" si="12"/>
        <v>53</v>
      </c>
      <c r="Z56" s="8">
        <f t="shared" si="0"/>
        <v>21</v>
      </c>
      <c r="AA56" s="8">
        <f t="shared" si="7"/>
        <v>11</v>
      </c>
      <c r="AB56" s="8">
        <f t="shared" si="8"/>
        <v>1</v>
      </c>
      <c r="AC56" s="8">
        <f t="shared" si="9"/>
        <v>9</v>
      </c>
      <c r="AE56">
        <f t="shared" si="1"/>
        <v>1</v>
      </c>
      <c r="AF56">
        <f t="shared" si="2"/>
        <v>18</v>
      </c>
      <c r="AG56">
        <f t="shared" si="3"/>
        <v>2</v>
      </c>
      <c r="AH56">
        <f t="shared" si="4"/>
        <v>0</v>
      </c>
      <c r="AI56">
        <f t="shared" si="10"/>
        <v>21</v>
      </c>
      <c r="AJ56" t="str">
        <f t="shared" si="11"/>
        <v/>
      </c>
    </row>
    <row r="57" spans="1:36" x14ac:dyDescent="0.25">
      <c r="A57" s="1" t="s">
        <v>135</v>
      </c>
      <c r="B57" s="1" t="s">
        <v>476</v>
      </c>
      <c r="C57" s="1" t="str">
        <f t="shared" si="5"/>
        <v>Paul Zerella</v>
      </c>
      <c r="D57" s="7" t="s">
        <v>9</v>
      </c>
      <c r="E57" s="7" t="s">
        <v>9</v>
      </c>
      <c r="F57" s="7">
        <v>-8</v>
      </c>
      <c r="G57" s="7">
        <v>-8</v>
      </c>
      <c r="H57" s="7">
        <v>7</v>
      </c>
      <c r="I57" s="7" t="s">
        <v>9</v>
      </c>
      <c r="J57" s="7">
        <v>-15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 t="s">
        <v>9</v>
      </c>
      <c r="W57" s="7" t="s">
        <v>9</v>
      </c>
      <c r="X57" s="7" t="s">
        <v>9</v>
      </c>
      <c r="Y57" s="7">
        <f t="shared" si="12"/>
        <v>-24</v>
      </c>
      <c r="Z57" s="8">
        <f t="shared" si="0"/>
        <v>4</v>
      </c>
      <c r="AA57" s="8">
        <f t="shared" si="7"/>
        <v>1</v>
      </c>
      <c r="AB57" s="8">
        <f t="shared" si="8"/>
        <v>0</v>
      </c>
      <c r="AC57" s="8">
        <f t="shared" si="9"/>
        <v>3</v>
      </c>
      <c r="AE57">
        <f t="shared" si="1"/>
        <v>0</v>
      </c>
      <c r="AF57">
        <f t="shared" si="2"/>
        <v>0</v>
      </c>
      <c r="AG57">
        <f t="shared" si="3"/>
        <v>1</v>
      </c>
      <c r="AH57">
        <f t="shared" si="4"/>
        <v>3</v>
      </c>
      <c r="AI57">
        <f t="shared" si="10"/>
        <v>4</v>
      </c>
      <c r="AJ57" t="str">
        <f t="shared" si="11"/>
        <v/>
      </c>
    </row>
    <row r="58" spans="1:3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>
        <f t="shared" si="12"/>
        <v>0</v>
      </c>
      <c r="Z58" s="8">
        <f t="shared" si="0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E58">
        <f t="shared" si="1"/>
        <v>3</v>
      </c>
      <c r="AF58">
        <f t="shared" si="2"/>
        <v>6</v>
      </c>
      <c r="AG58">
        <f t="shared" si="3"/>
        <v>1</v>
      </c>
      <c r="AH58">
        <f t="shared" si="4"/>
        <v>0</v>
      </c>
      <c r="AI58">
        <f t="shared" si="10"/>
        <v>10</v>
      </c>
      <c r="AJ58" t="str">
        <f t="shared" si="11"/>
        <v>no</v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/>
      <c r="Z59" s="8"/>
      <c r="AA59" s="8"/>
      <c r="AB59" s="8"/>
      <c r="AC59" s="8"/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/>
      <c r="Z60" s="8"/>
      <c r="AA60" s="8"/>
      <c r="AB60" s="8"/>
      <c r="AC60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97</v>
      </c>
      <c r="B74">
        <v>9</v>
      </c>
      <c r="C74">
        <v>1</v>
      </c>
      <c r="D74" t="s">
        <v>130</v>
      </c>
      <c r="E74">
        <v>-5</v>
      </c>
      <c r="F74">
        <v>1</v>
      </c>
      <c r="G74" t="s">
        <v>189</v>
      </c>
      <c r="H74">
        <v>-15</v>
      </c>
      <c r="I74">
        <v>1</v>
      </c>
      <c r="J74" t="s">
        <v>189</v>
      </c>
      <c r="K74">
        <v>11</v>
      </c>
      <c r="L74">
        <v>1</v>
      </c>
      <c r="M74" t="s">
        <v>97</v>
      </c>
      <c r="N74">
        <v>4</v>
      </c>
      <c r="O74">
        <v>1</v>
      </c>
      <c r="P74" t="s">
        <v>315</v>
      </c>
      <c r="Q74">
        <v>0</v>
      </c>
      <c r="R74">
        <v>1</v>
      </c>
      <c r="S74" t="s">
        <v>315</v>
      </c>
      <c r="T74">
        <v>-4</v>
      </c>
      <c r="U74">
        <v>1</v>
      </c>
      <c r="V74" t="s">
        <v>315</v>
      </c>
      <c r="W74">
        <v>11</v>
      </c>
      <c r="X74">
        <v>1</v>
      </c>
      <c r="Y74" t="s">
        <v>315</v>
      </c>
      <c r="Z74">
        <v>21</v>
      </c>
      <c r="AA74">
        <v>1</v>
      </c>
      <c r="AB74" t="s">
        <v>315</v>
      </c>
      <c r="AC74" s="4">
        <v>-6</v>
      </c>
      <c r="AD74">
        <v>1</v>
      </c>
      <c r="AE74" t="s">
        <v>111</v>
      </c>
      <c r="AF74">
        <v>18</v>
      </c>
      <c r="AG74">
        <v>1</v>
      </c>
      <c r="AH74" t="s">
        <v>97</v>
      </c>
      <c r="AI74">
        <v>13</v>
      </c>
      <c r="AJ74">
        <v>1</v>
      </c>
      <c r="AK74" t="s">
        <v>97</v>
      </c>
      <c r="AL74">
        <v>-3</v>
      </c>
      <c r="AM74">
        <v>1</v>
      </c>
      <c r="AN74" t="s">
        <v>97</v>
      </c>
      <c r="AO74">
        <v>-2</v>
      </c>
      <c r="AP74">
        <v>1</v>
      </c>
      <c r="AQ74" t="s">
        <v>97</v>
      </c>
      <c r="AR74">
        <v>12</v>
      </c>
      <c r="AS74">
        <v>1</v>
      </c>
      <c r="AT74" t="s">
        <v>97</v>
      </c>
      <c r="AU74">
        <v>22</v>
      </c>
      <c r="AV74">
        <v>1</v>
      </c>
      <c r="AW74" t="s">
        <v>97</v>
      </c>
      <c r="AX74">
        <v>22</v>
      </c>
      <c r="AY74">
        <v>1</v>
      </c>
      <c r="AZ74" t="s">
        <v>97</v>
      </c>
      <c r="BA74">
        <v>-12</v>
      </c>
      <c r="BB74">
        <v>1</v>
      </c>
      <c r="BC74" t="s">
        <v>97</v>
      </c>
      <c r="BD74">
        <v>2</v>
      </c>
      <c r="BE74">
        <v>1</v>
      </c>
      <c r="BF74" t="s">
        <v>97</v>
      </c>
      <c r="BG74">
        <v>1</v>
      </c>
      <c r="BH74">
        <v>1</v>
      </c>
      <c r="BI74" t="s">
        <v>97</v>
      </c>
      <c r="BJ74">
        <v>22</v>
      </c>
      <c r="BK74">
        <v>1</v>
      </c>
    </row>
    <row r="75" spans="1:63" x14ac:dyDescent="0.25">
      <c r="A75" t="s">
        <v>191</v>
      </c>
      <c r="B75">
        <v>9</v>
      </c>
      <c r="C75">
        <v>2</v>
      </c>
      <c r="D75" t="s">
        <v>189</v>
      </c>
      <c r="E75">
        <v>-5</v>
      </c>
      <c r="F75">
        <v>2</v>
      </c>
      <c r="G75" t="s">
        <v>82</v>
      </c>
      <c r="H75">
        <v>-15</v>
      </c>
      <c r="I75">
        <v>2</v>
      </c>
      <c r="J75" t="s">
        <v>82</v>
      </c>
      <c r="K75">
        <v>11</v>
      </c>
      <c r="L75">
        <v>2</v>
      </c>
      <c r="M75" t="s">
        <v>85</v>
      </c>
      <c r="N75">
        <v>4</v>
      </c>
      <c r="O75">
        <v>2</v>
      </c>
      <c r="P75" t="s">
        <v>82</v>
      </c>
      <c r="Q75">
        <v>0</v>
      </c>
      <c r="R75">
        <v>2</v>
      </c>
      <c r="S75" t="s">
        <v>82</v>
      </c>
      <c r="T75">
        <v>-4</v>
      </c>
      <c r="U75">
        <v>2</v>
      </c>
      <c r="V75" t="s">
        <v>191</v>
      </c>
      <c r="W75">
        <v>11</v>
      </c>
      <c r="X75">
        <v>2</v>
      </c>
      <c r="Y75" t="s">
        <v>191</v>
      </c>
      <c r="Z75">
        <v>21</v>
      </c>
      <c r="AA75">
        <v>2</v>
      </c>
      <c r="AB75" t="s">
        <v>191</v>
      </c>
      <c r="AC75" s="4">
        <v>-6</v>
      </c>
      <c r="AD75">
        <v>2</v>
      </c>
      <c r="AE75" t="s">
        <v>191</v>
      </c>
      <c r="AF75">
        <v>18</v>
      </c>
      <c r="AG75">
        <v>2</v>
      </c>
      <c r="AH75" t="s">
        <v>191</v>
      </c>
      <c r="AI75">
        <v>13</v>
      </c>
      <c r="AJ75">
        <v>2</v>
      </c>
      <c r="AK75" t="s">
        <v>191</v>
      </c>
      <c r="AL75">
        <v>-3</v>
      </c>
      <c r="AM75">
        <v>2</v>
      </c>
      <c r="AN75" t="s">
        <v>191</v>
      </c>
      <c r="AO75">
        <v>-2</v>
      </c>
      <c r="AP75">
        <v>2</v>
      </c>
      <c r="AQ75" t="s">
        <v>191</v>
      </c>
      <c r="AR75">
        <v>12</v>
      </c>
      <c r="AS75">
        <v>2</v>
      </c>
      <c r="AT75" t="s">
        <v>191</v>
      </c>
      <c r="AU75">
        <v>22</v>
      </c>
      <c r="AV75">
        <v>2</v>
      </c>
      <c r="AW75" t="s">
        <v>18</v>
      </c>
      <c r="AX75">
        <v>22</v>
      </c>
      <c r="AY75">
        <v>2</v>
      </c>
      <c r="AZ75" t="s">
        <v>191</v>
      </c>
      <c r="BA75">
        <v>-12</v>
      </c>
      <c r="BB75">
        <v>2</v>
      </c>
      <c r="BC75" t="s">
        <v>191</v>
      </c>
      <c r="BD75">
        <v>2</v>
      </c>
      <c r="BE75">
        <v>2</v>
      </c>
      <c r="BF75" t="s">
        <v>191</v>
      </c>
      <c r="BG75">
        <v>1</v>
      </c>
      <c r="BH75">
        <v>2</v>
      </c>
      <c r="BI75" t="s">
        <v>191</v>
      </c>
      <c r="BJ75">
        <v>22</v>
      </c>
      <c r="BK75">
        <v>2</v>
      </c>
    </row>
    <row r="76" spans="1:63" x14ac:dyDescent="0.25">
      <c r="A76" t="s">
        <v>315</v>
      </c>
      <c r="B76">
        <v>9</v>
      </c>
      <c r="C76">
        <v>3</v>
      </c>
      <c r="D76" t="s">
        <v>431</v>
      </c>
      <c r="E76">
        <v>-5</v>
      </c>
      <c r="F76">
        <v>3</v>
      </c>
      <c r="G76" t="s">
        <v>15</v>
      </c>
      <c r="H76">
        <v>-15</v>
      </c>
      <c r="I76">
        <v>3</v>
      </c>
      <c r="J76" t="s">
        <v>431</v>
      </c>
      <c r="K76">
        <v>11</v>
      </c>
      <c r="L76">
        <v>3</v>
      </c>
      <c r="M76" t="s">
        <v>431</v>
      </c>
      <c r="N76">
        <v>4</v>
      </c>
      <c r="O76">
        <v>3</v>
      </c>
      <c r="P76" t="s">
        <v>191</v>
      </c>
      <c r="Q76">
        <v>0</v>
      </c>
      <c r="R76">
        <v>3</v>
      </c>
      <c r="S76" t="s">
        <v>191</v>
      </c>
      <c r="T76">
        <v>-4</v>
      </c>
      <c r="U76">
        <v>3</v>
      </c>
      <c r="V76" t="s">
        <v>118</v>
      </c>
      <c r="W76">
        <v>11</v>
      </c>
      <c r="X76">
        <v>3</v>
      </c>
      <c r="Y76" t="s">
        <v>118</v>
      </c>
      <c r="Z76">
        <v>21</v>
      </c>
      <c r="AA76">
        <v>3</v>
      </c>
      <c r="AB76" t="s">
        <v>118</v>
      </c>
      <c r="AC76" s="4">
        <v>-6</v>
      </c>
      <c r="AD76">
        <v>3</v>
      </c>
      <c r="AE76" t="s">
        <v>315</v>
      </c>
      <c r="AF76">
        <v>18</v>
      </c>
      <c r="AG76">
        <v>3</v>
      </c>
      <c r="AH76" t="s">
        <v>315</v>
      </c>
      <c r="AI76">
        <v>2</v>
      </c>
      <c r="AJ76">
        <v>3</v>
      </c>
      <c r="AK76" t="s">
        <v>315</v>
      </c>
      <c r="AL76">
        <v>-3</v>
      </c>
      <c r="AM76">
        <v>3</v>
      </c>
      <c r="AN76" t="s">
        <v>315</v>
      </c>
      <c r="AO76">
        <v>-2</v>
      </c>
      <c r="AP76">
        <v>3</v>
      </c>
      <c r="AQ76" t="s">
        <v>315</v>
      </c>
      <c r="AR76">
        <v>12</v>
      </c>
      <c r="AS76">
        <v>3</v>
      </c>
      <c r="AT76" t="s">
        <v>315</v>
      </c>
      <c r="AU76">
        <v>22</v>
      </c>
      <c r="AV76">
        <v>3</v>
      </c>
      <c r="AW76" t="s">
        <v>315</v>
      </c>
      <c r="AX76">
        <v>22</v>
      </c>
      <c r="AY76">
        <v>3</v>
      </c>
      <c r="AZ76" t="s">
        <v>315</v>
      </c>
      <c r="BA76">
        <v>-12</v>
      </c>
      <c r="BB76">
        <v>3</v>
      </c>
      <c r="BC76" t="s">
        <v>315</v>
      </c>
      <c r="BD76">
        <v>2</v>
      </c>
      <c r="BE76">
        <v>3</v>
      </c>
      <c r="BF76" t="s">
        <v>315</v>
      </c>
      <c r="BG76">
        <v>1</v>
      </c>
      <c r="BH76">
        <v>3</v>
      </c>
      <c r="BI76" t="s">
        <v>315</v>
      </c>
      <c r="BJ76">
        <v>22</v>
      </c>
      <c r="BK76">
        <v>3</v>
      </c>
    </row>
    <row r="77" spans="1:63" x14ac:dyDescent="0.25">
      <c r="A77" t="s">
        <v>12</v>
      </c>
      <c r="B77">
        <v>9</v>
      </c>
      <c r="C77">
        <v>4</v>
      </c>
      <c r="D77" t="s">
        <v>118</v>
      </c>
      <c r="E77">
        <v>-5</v>
      </c>
      <c r="F77">
        <v>4</v>
      </c>
      <c r="G77" t="s">
        <v>12</v>
      </c>
      <c r="H77">
        <v>-15</v>
      </c>
      <c r="I77">
        <v>4</v>
      </c>
      <c r="J77" t="s">
        <v>12</v>
      </c>
      <c r="K77">
        <v>11</v>
      </c>
      <c r="L77">
        <v>4</v>
      </c>
      <c r="M77" t="s">
        <v>12</v>
      </c>
      <c r="N77">
        <v>4</v>
      </c>
      <c r="O77">
        <v>4</v>
      </c>
      <c r="P77" t="s">
        <v>12</v>
      </c>
      <c r="Q77">
        <v>0</v>
      </c>
      <c r="R77">
        <v>4</v>
      </c>
      <c r="S77" t="s">
        <v>12</v>
      </c>
      <c r="T77">
        <v>-4</v>
      </c>
      <c r="U77">
        <v>4</v>
      </c>
      <c r="V77" t="s">
        <v>12</v>
      </c>
      <c r="W77">
        <v>11</v>
      </c>
      <c r="X77">
        <v>4</v>
      </c>
      <c r="Y77" t="s">
        <v>12</v>
      </c>
      <c r="Z77">
        <v>21</v>
      </c>
      <c r="AA77">
        <v>4</v>
      </c>
      <c r="AB77" t="s">
        <v>12</v>
      </c>
      <c r="AC77" s="4">
        <v>-6</v>
      </c>
      <c r="AD77">
        <v>4</v>
      </c>
      <c r="AE77" t="s">
        <v>12</v>
      </c>
      <c r="AF77">
        <v>18</v>
      </c>
      <c r="AG77">
        <v>4</v>
      </c>
      <c r="AH77" t="s">
        <v>12</v>
      </c>
      <c r="AI77">
        <v>13</v>
      </c>
      <c r="AJ77">
        <v>4</v>
      </c>
      <c r="AK77" t="s">
        <v>12</v>
      </c>
      <c r="AL77">
        <v>-3</v>
      </c>
      <c r="AM77">
        <v>4</v>
      </c>
      <c r="AN77" t="s">
        <v>12</v>
      </c>
      <c r="AO77">
        <v>-2</v>
      </c>
      <c r="AP77">
        <v>4</v>
      </c>
      <c r="AQ77" t="s">
        <v>12</v>
      </c>
      <c r="AR77">
        <v>12</v>
      </c>
      <c r="AS77">
        <v>4</v>
      </c>
      <c r="AT77" t="s">
        <v>12</v>
      </c>
      <c r="AU77">
        <v>22</v>
      </c>
      <c r="AV77">
        <v>4</v>
      </c>
      <c r="AW77" t="s">
        <v>12</v>
      </c>
      <c r="AX77">
        <v>22</v>
      </c>
      <c r="AY77">
        <v>4</v>
      </c>
      <c r="AZ77" t="s">
        <v>12</v>
      </c>
      <c r="BA77">
        <v>-12</v>
      </c>
      <c r="BB77">
        <v>4</v>
      </c>
      <c r="BC77" t="s">
        <v>12</v>
      </c>
      <c r="BD77">
        <v>2</v>
      </c>
      <c r="BE77">
        <v>4</v>
      </c>
      <c r="BF77" t="s">
        <v>12</v>
      </c>
      <c r="BG77">
        <v>1</v>
      </c>
      <c r="BH77">
        <v>4</v>
      </c>
      <c r="BI77" t="s">
        <v>12</v>
      </c>
      <c r="BJ77">
        <v>22</v>
      </c>
      <c r="BK77">
        <v>4</v>
      </c>
    </row>
    <row r="78" spans="1:63" x14ac:dyDescent="0.25">
      <c r="A78" t="s">
        <v>130</v>
      </c>
      <c r="B78">
        <v>1</v>
      </c>
      <c r="C78">
        <v>1</v>
      </c>
      <c r="D78" t="s">
        <v>111</v>
      </c>
      <c r="E78">
        <v>6</v>
      </c>
      <c r="F78">
        <v>1</v>
      </c>
      <c r="G78" t="s">
        <v>111</v>
      </c>
      <c r="H78">
        <v>-5</v>
      </c>
      <c r="I78">
        <v>1</v>
      </c>
      <c r="J78" t="s">
        <v>111</v>
      </c>
      <c r="K78">
        <v>0</v>
      </c>
      <c r="L78">
        <v>1</v>
      </c>
      <c r="M78" t="s">
        <v>130</v>
      </c>
      <c r="N78">
        <v>-5</v>
      </c>
      <c r="O78">
        <v>1</v>
      </c>
      <c r="P78" t="s">
        <v>111</v>
      </c>
      <c r="Q78">
        <v>9</v>
      </c>
      <c r="R78">
        <v>1</v>
      </c>
      <c r="S78" t="s">
        <v>111</v>
      </c>
      <c r="T78">
        <v>15</v>
      </c>
      <c r="U78">
        <v>1</v>
      </c>
      <c r="V78" t="s">
        <v>97</v>
      </c>
      <c r="W78">
        <v>-25</v>
      </c>
      <c r="X78">
        <v>1</v>
      </c>
      <c r="Y78" t="s">
        <v>97</v>
      </c>
      <c r="Z78">
        <v>-18</v>
      </c>
      <c r="AA78">
        <v>1</v>
      </c>
      <c r="AB78" t="s">
        <v>73</v>
      </c>
      <c r="AC78" s="4">
        <v>-16</v>
      </c>
      <c r="AD78">
        <v>1</v>
      </c>
      <c r="AE78" t="s">
        <v>363</v>
      </c>
      <c r="AF78">
        <v>-3</v>
      </c>
      <c r="AG78">
        <v>1</v>
      </c>
      <c r="AH78" t="s">
        <v>130</v>
      </c>
      <c r="AI78">
        <v>6</v>
      </c>
      <c r="AJ78">
        <v>1</v>
      </c>
      <c r="AK78" t="s">
        <v>130</v>
      </c>
      <c r="AL78">
        <v>-3</v>
      </c>
      <c r="AM78">
        <v>1</v>
      </c>
      <c r="AN78" t="s">
        <v>426</v>
      </c>
      <c r="AO78">
        <v>-4</v>
      </c>
      <c r="AP78">
        <v>1</v>
      </c>
      <c r="AQ78" t="s">
        <v>130</v>
      </c>
      <c r="AR78">
        <v>-5</v>
      </c>
      <c r="AS78">
        <v>1</v>
      </c>
      <c r="AT78" t="s">
        <v>130</v>
      </c>
      <c r="AU78">
        <v>16</v>
      </c>
      <c r="AV78">
        <v>1</v>
      </c>
      <c r="AW78" t="s">
        <v>174</v>
      </c>
      <c r="AX78">
        <v>5</v>
      </c>
      <c r="AY78">
        <v>1</v>
      </c>
      <c r="AZ78" t="s">
        <v>431</v>
      </c>
      <c r="BA78">
        <v>-10</v>
      </c>
      <c r="BB78">
        <v>1</v>
      </c>
      <c r="BC78" t="s">
        <v>63</v>
      </c>
      <c r="BD78">
        <v>8</v>
      </c>
      <c r="BE78">
        <v>1</v>
      </c>
      <c r="BF78" t="s">
        <v>130</v>
      </c>
      <c r="BG78">
        <v>-6</v>
      </c>
      <c r="BH78">
        <v>1</v>
      </c>
      <c r="BI78" t="s">
        <v>63</v>
      </c>
      <c r="BJ78">
        <v>-4</v>
      </c>
      <c r="BK78">
        <v>1</v>
      </c>
    </row>
    <row r="79" spans="1:63" x14ac:dyDescent="0.25">
      <c r="A79" t="s">
        <v>85</v>
      </c>
      <c r="B79">
        <v>1</v>
      </c>
      <c r="C79">
        <v>2</v>
      </c>
      <c r="D79" t="s">
        <v>82</v>
      </c>
      <c r="E79">
        <v>6</v>
      </c>
      <c r="F79">
        <v>2</v>
      </c>
      <c r="G79" t="s">
        <v>85</v>
      </c>
      <c r="H79">
        <v>-5</v>
      </c>
      <c r="I79">
        <v>2</v>
      </c>
      <c r="J79" t="s">
        <v>63</v>
      </c>
      <c r="K79">
        <v>0</v>
      </c>
      <c r="L79">
        <v>2</v>
      </c>
      <c r="M79" t="s">
        <v>191</v>
      </c>
      <c r="N79">
        <v>-5</v>
      </c>
      <c r="O79">
        <v>2</v>
      </c>
      <c r="P79" t="s">
        <v>15</v>
      </c>
      <c r="Q79">
        <v>9</v>
      </c>
      <c r="R79">
        <v>2</v>
      </c>
      <c r="S79" t="s">
        <v>15</v>
      </c>
      <c r="T79">
        <v>15</v>
      </c>
      <c r="U79">
        <v>2</v>
      </c>
      <c r="V79" t="s">
        <v>15</v>
      </c>
      <c r="W79">
        <v>-25</v>
      </c>
      <c r="X79">
        <v>2</v>
      </c>
      <c r="Y79" t="s">
        <v>85</v>
      </c>
      <c r="Z79">
        <v>-18</v>
      </c>
      <c r="AA79">
        <v>2</v>
      </c>
      <c r="AB79" t="s">
        <v>85</v>
      </c>
      <c r="AC79" s="4">
        <v>-16</v>
      </c>
      <c r="AD79">
        <v>2</v>
      </c>
      <c r="AE79" t="s">
        <v>85</v>
      </c>
      <c r="AF79">
        <v>-3</v>
      </c>
      <c r="AG79">
        <v>2</v>
      </c>
      <c r="AH79" t="s">
        <v>63</v>
      </c>
      <c r="AI79">
        <v>6</v>
      </c>
      <c r="AJ79">
        <v>2</v>
      </c>
      <c r="AK79" t="s">
        <v>63</v>
      </c>
      <c r="AL79">
        <v>-3</v>
      </c>
      <c r="AM79">
        <v>2</v>
      </c>
      <c r="AN79" t="s">
        <v>63</v>
      </c>
      <c r="AO79">
        <v>-4</v>
      </c>
      <c r="AP79">
        <v>2</v>
      </c>
      <c r="AQ79" t="s">
        <v>63</v>
      </c>
      <c r="AR79">
        <v>-5</v>
      </c>
      <c r="AS79">
        <v>2</v>
      </c>
      <c r="AT79" t="s">
        <v>15</v>
      </c>
      <c r="AU79">
        <v>16</v>
      </c>
      <c r="AV79">
        <v>2</v>
      </c>
      <c r="AW79" t="s">
        <v>15</v>
      </c>
      <c r="AX79">
        <v>5</v>
      </c>
      <c r="AY79">
        <v>2</v>
      </c>
      <c r="AZ79" t="s">
        <v>63</v>
      </c>
      <c r="BA79">
        <v>-10</v>
      </c>
      <c r="BB79">
        <v>2</v>
      </c>
      <c r="BC79" t="s">
        <v>210</v>
      </c>
      <c r="BD79">
        <v>8</v>
      </c>
      <c r="BE79">
        <v>2</v>
      </c>
      <c r="BF79" t="s">
        <v>210</v>
      </c>
      <c r="BG79">
        <v>-6</v>
      </c>
      <c r="BH79">
        <v>2</v>
      </c>
      <c r="BI79" t="s">
        <v>210</v>
      </c>
      <c r="BJ79">
        <v>-4</v>
      </c>
      <c r="BK79">
        <v>2</v>
      </c>
    </row>
    <row r="80" spans="1:63" x14ac:dyDescent="0.25">
      <c r="A80" t="s">
        <v>472</v>
      </c>
      <c r="B80">
        <v>1</v>
      </c>
      <c r="C80">
        <v>3</v>
      </c>
      <c r="D80" t="s">
        <v>18</v>
      </c>
      <c r="E80">
        <v>6</v>
      </c>
      <c r="F80">
        <v>3</v>
      </c>
      <c r="G80" t="s">
        <v>63</v>
      </c>
      <c r="H80">
        <v>-5</v>
      </c>
      <c r="I80">
        <v>3</v>
      </c>
      <c r="J80" t="s">
        <v>18</v>
      </c>
      <c r="K80">
        <v>0</v>
      </c>
      <c r="L80">
        <v>3</v>
      </c>
      <c r="M80" t="s">
        <v>18</v>
      </c>
      <c r="N80">
        <v>-5</v>
      </c>
      <c r="O80">
        <v>3</v>
      </c>
      <c r="P80" t="s">
        <v>85</v>
      </c>
      <c r="Q80">
        <v>9</v>
      </c>
      <c r="R80">
        <v>3</v>
      </c>
      <c r="S80" t="s">
        <v>85</v>
      </c>
      <c r="T80">
        <v>15</v>
      </c>
      <c r="U80">
        <v>3</v>
      </c>
      <c r="V80" t="s">
        <v>85</v>
      </c>
      <c r="W80">
        <v>-25</v>
      </c>
      <c r="X80">
        <v>3</v>
      </c>
      <c r="Y80" t="s">
        <v>18</v>
      </c>
      <c r="Z80">
        <v>-18</v>
      </c>
      <c r="AA80">
        <v>3</v>
      </c>
      <c r="AB80" t="s">
        <v>18</v>
      </c>
      <c r="AC80" s="4">
        <v>-16</v>
      </c>
      <c r="AD80">
        <v>3</v>
      </c>
      <c r="AE80" t="s">
        <v>118</v>
      </c>
      <c r="AF80">
        <v>-3</v>
      </c>
      <c r="AG80">
        <v>3</v>
      </c>
      <c r="AH80" t="s">
        <v>65</v>
      </c>
      <c r="AI80">
        <v>6</v>
      </c>
      <c r="AJ80">
        <v>3</v>
      </c>
      <c r="AK80" t="s">
        <v>65</v>
      </c>
      <c r="AL80">
        <v>-3</v>
      </c>
      <c r="AM80">
        <v>3</v>
      </c>
      <c r="AN80" t="s">
        <v>65</v>
      </c>
      <c r="AO80">
        <v>-4</v>
      </c>
      <c r="AP80">
        <v>3</v>
      </c>
      <c r="AQ80" t="s">
        <v>431</v>
      </c>
      <c r="AR80">
        <v>-5</v>
      </c>
      <c r="AS80">
        <v>3</v>
      </c>
      <c r="AT80" t="s">
        <v>85</v>
      </c>
      <c r="AU80">
        <v>16</v>
      </c>
      <c r="AV80">
        <v>3</v>
      </c>
      <c r="AW80" t="s">
        <v>85</v>
      </c>
      <c r="AX80">
        <v>5</v>
      </c>
      <c r="AY80">
        <v>3</v>
      </c>
      <c r="AZ80" t="s">
        <v>65</v>
      </c>
      <c r="BA80">
        <v>-10</v>
      </c>
      <c r="BB80">
        <v>3</v>
      </c>
      <c r="BC80" t="s">
        <v>65</v>
      </c>
      <c r="BD80">
        <v>8</v>
      </c>
      <c r="BE80">
        <v>3</v>
      </c>
      <c r="BF80" t="s">
        <v>65</v>
      </c>
      <c r="BG80">
        <v>-6</v>
      </c>
      <c r="BH80">
        <v>3</v>
      </c>
      <c r="BI80" t="s">
        <v>65</v>
      </c>
      <c r="BJ80">
        <v>-4</v>
      </c>
      <c r="BK80">
        <v>3</v>
      </c>
    </row>
    <row r="81" spans="1:63" x14ac:dyDescent="0.25">
      <c r="A81" t="s">
        <v>69</v>
      </c>
      <c r="B81">
        <v>1</v>
      </c>
      <c r="C81">
        <v>4</v>
      </c>
      <c r="D81" t="s">
        <v>65</v>
      </c>
      <c r="E81">
        <v>6</v>
      </c>
      <c r="F81">
        <v>4</v>
      </c>
      <c r="G81" t="s">
        <v>123</v>
      </c>
      <c r="H81">
        <v>-5</v>
      </c>
      <c r="I81">
        <v>4</v>
      </c>
      <c r="J81" t="s">
        <v>210</v>
      </c>
      <c r="K81">
        <v>0</v>
      </c>
      <c r="L81">
        <v>4</v>
      </c>
      <c r="M81" t="s">
        <v>210</v>
      </c>
      <c r="N81">
        <v>-8</v>
      </c>
      <c r="O81">
        <v>4</v>
      </c>
      <c r="P81" t="s">
        <v>18</v>
      </c>
      <c r="Q81">
        <v>9</v>
      </c>
      <c r="R81">
        <v>4</v>
      </c>
      <c r="S81" t="s">
        <v>18</v>
      </c>
      <c r="T81">
        <v>15</v>
      </c>
      <c r="U81">
        <v>4</v>
      </c>
      <c r="V81" t="s">
        <v>65</v>
      </c>
      <c r="W81">
        <v>-25</v>
      </c>
      <c r="X81">
        <v>4</v>
      </c>
      <c r="Y81" t="s">
        <v>294</v>
      </c>
      <c r="Z81">
        <v>-18</v>
      </c>
      <c r="AA81">
        <v>4</v>
      </c>
      <c r="AB81" t="s">
        <v>33</v>
      </c>
      <c r="AC81" s="4">
        <v>-16</v>
      </c>
      <c r="AD81">
        <v>4</v>
      </c>
      <c r="AE81" t="s">
        <v>18</v>
      </c>
      <c r="AF81">
        <v>-3</v>
      </c>
      <c r="AG81">
        <v>4</v>
      </c>
      <c r="AH81" t="s">
        <v>69</v>
      </c>
      <c r="AI81">
        <v>6</v>
      </c>
      <c r="AJ81">
        <v>4</v>
      </c>
      <c r="AK81" t="s">
        <v>69</v>
      </c>
      <c r="AL81">
        <v>-3</v>
      </c>
      <c r="AM81">
        <v>4</v>
      </c>
      <c r="AN81" t="s">
        <v>69</v>
      </c>
      <c r="AO81">
        <v>-4</v>
      </c>
      <c r="AP81">
        <v>4</v>
      </c>
      <c r="AQ81" t="s">
        <v>69</v>
      </c>
      <c r="AR81">
        <v>-5</v>
      </c>
      <c r="AS81">
        <v>4</v>
      </c>
      <c r="AT81" t="s">
        <v>69</v>
      </c>
      <c r="AU81">
        <v>16</v>
      </c>
      <c r="AV81">
        <v>4</v>
      </c>
      <c r="AW81" t="s">
        <v>69</v>
      </c>
      <c r="AX81">
        <v>5</v>
      </c>
      <c r="AY81">
        <v>4</v>
      </c>
      <c r="AZ81" t="s">
        <v>69</v>
      </c>
      <c r="BA81">
        <v>-10</v>
      </c>
      <c r="BB81">
        <v>4</v>
      </c>
      <c r="BC81" t="s">
        <v>69</v>
      </c>
      <c r="BD81">
        <v>8</v>
      </c>
      <c r="BE81">
        <v>4</v>
      </c>
      <c r="BF81" t="s">
        <v>69</v>
      </c>
      <c r="BG81">
        <v>-6</v>
      </c>
      <c r="BH81">
        <v>4</v>
      </c>
      <c r="BI81" t="s">
        <v>69</v>
      </c>
      <c r="BJ81">
        <v>-4</v>
      </c>
      <c r="BK81">
        <v>4</v>
      </c>
    </row>
    <row r="82" spans="1:63" x14ac:dyDescent="0.25">
      <c r="A82" t="s">
        <v>63</v>
      </c>
      <c r="B82">
        <v>5</v>
      </c>
      <c r="C82">
        <v>1</v>
      </c>
      <c r="D82" t="s">
        <v>97</v>
      </c>
      <c r="E82">
        <v>2</v>
      </c>
      <c r="F82">
        <v>1</v>
      </c>
      <c r="G82" t="s">
        <v>97</v>
      </c>
      <c r="H82">
        <v>-27</v>
      </c>
      <c r="I82">
        <v>1</v>
      </c>
      <c r="J82" t="s">
        <v>106</v>
      </c>
      <c r="K82">
        <v>-2</v>
      </c>
      <c r="L82">
        <v>1</v>
      </c>
      <c r="M82" t="s">
        <v>63</v>
      </c>
      <c r="N82">
        <v>9</v>
      </c>
      <c r="O82">
        <v>1</v>
      </c>
      <c r="P82" t="s">
        <v>97</v>
      </c>
      <c r="Q82">
        <v>-1</v>
      </c>
      <c r="R82">
        <v>1</v>
      </c>
      <c r="S82" t="s">
        <v>97</v>
      </c>
      <c r="T82">
        <v>-1</v>
      </c>
      <c r="U82">
        <v>1</v>
      </c>
      <c r="V82" t="s">
        <v>63</v>
      </c>
      <c r="W82">
        <v>-2</v>
      </c>
      <c r="X82">
        <v>1</v>
      </c>
      <c r="Y82" t="s">
        <v>431</v>
      </c>
      <c r="Z82">
        <v>11</v>
      </c>
      <c r="AA82">
        <v>1</v>
      </c>
      <c r="AB82" t="s">
        <v>130</v>
      </c>
      <c r="AC82" s="4">
        <v>19</v>
      </c>
      <c r="AD82">
        <v>1</v>
      </c>
      <c r="AE82" t="s">
        <v>130</v>
      </c>
      <c r="AF82">
        <v>2</v>
      </c>
      <c r="AG82">
        <v>1</v>
      </c>
      <c r="AH82" t="s">
        <v>118</v>
      </c>
      <c r="AI82">
        <v>-6</v>
      </c>
      <c r="AJ82">
        <v>1</v>
      </c>
      <c r="AK82" t="s">
        <v>176</v>
      </c>
      <c r="AL82">
        <v>1</v>
      </c>
      <c r="AM82">
        <v>1</v>
      </c>
      <c r="AN82" t="s">
        <v>118</v>
      </c>
      <c r="AO82">
        <v>-10</v>
      </c>
      <c r="AP82">
        <v>1</v>
      </c>
      <c r="AQ82" t="s">
        <v>118</v>
      </c>
      <c r="AR82">
        <v>7</v>
      </c>
      <c r="AS82">
        <v>1</v>
      </c>
      <c r="AT82" t="s">
        <v>472</v>
      </c>
      <c r="AU82">
        <v>-7</v>
      </c>
      <c r="AV82">
        <v>1</v>
      </c>
      <c r="AW82" t="s">
        <v>472</v>
      </c>
      <c r="AX82">
        <v>5</v>
      </c>
      <c r="AY82">
        <v>1</v>
      </c>
      <c r="AZ82" t="s">
        <v>118</v>
      </c>
      <c r="BA82">
        <v>3</v>
      </c>
      <c r="BB82">
        <v>1</v>
      </c>
      <c r="BC82" t="s">
        <v>431</v>
      </c>
      <c r="BD82">
        <v>-1</v>
      </c>
      <c r="BE82">
        <v>1</v>
      </c>
      <c r="BF82" t="s">
        <v>63</v>
      </c>
      <c r="BG82">
        <v>-4</v>
      </c>
      <c r="BH82">
        <v>1</v>
      </c>
      <c r="BI82" t="s">
        <v>431</v>
      </c>
      <c r="BJ82">
        <v>1</v>
      </c>
      <c r="BK82">
        <v>1</v>
      </c>
    </row>
    <row r="83" spans="1:63" x14ac:dyDescent="0.25">
      <c r="A83" t="s">
        <v>33</v>
      </c>
      <c r="B83">
        <v>5</v>
      </c>
      <c r="C83">
        <v>2</v>
      </c>
      <c r="D83" t="s">
        <v>191</v>
      </c>
      <c r="E83">
        <v>2</v>
      </c>
      <c r="F83">
        <v>2</v>
      </c>
      <c r="G83" t="s">
        <v>191</v>
      </c>
      <c r="H83">
        <v>-27</v>
      </c>
      <c r="I83">
        <v>2</v>
      </c>
      <c r="J83" t="s">
        <v>118</v>
      </c>
      <c r="K83">
        <v>-2</v>
      </c>
      <c r="L83">
        <v>2</v>
      </c>
      <c r="M83" t="s">
        <v>33</v>
      </c>
      <c r="N83">
        <v>9</v>
      </c>
      <c r="O83">
        <v>2</v>
      </c>
      <c r="P83" t="s">
        <v>63</v>
      </c>
      <c r="Q83">
        <v>-1</v>
      </c>
      <c r="R83">
        <v>2</v>
      </c>
      <c r="S83" t="s">
        <v>63</v>
      </c>
      <c r="T83">
        <v>-1</v>
      </c>
      <c r="U83">
        <v>2</v>
      </c>
      <c r="V83" t="s">
        <v>33</v>
      </c>
      <c r="W83">
        <v>-2</v>
      </c>
      <c r="X83">
        <v>2</v>
      </c>
      <c r="Y83" t="s">
        <v>33</v>
      </c>
      <c r="Z83">
        <v>11</v>
      </c>
      <c r="AA83">
        <v>2</v>
      </c>
      <c r="AB83" t="s">
        <v>431</v>
      </c>
      <c r="AC83" s="4">
        <v>19</v>
      </c>
      <c r="AD83">
        <v>2</v>
      </c>
      <c r="AE83" t="s">
        <v>33</v>
      </c>
      <c r="AF83">
        <v>2</v>
      </c>
      <c r="AG83">
        <v>2</v>
      </c>
      <c r="AH83" t="s">
        <v>33</v>
      </c>
      <c r="AI83">
        <v>-6</v>
      </c>
      <c r="AJ83">
        <v>2</v>
      </c>
      <c r="AK83" t="s">
        <v>431</v>
      </c>
      <c r="AL83">
        <v>1</v>
      </c>
      <c r="AM83">
        <v>2</v>
      </c>
      <c r="AN83" t="s">
        <v>431</v>
      </c>
      <c r="AO83">
        <v>-10</v>
      </c>
      <c r="AP83">
        <v>2</v>
      </c>
      <c r="AQ83" t="s">
        <v>294</v>
      </c>
      <c r="AR83">
        <v>7</v>
      </c>
      <c r="AS83">
        <v>2</v>
      </c>
      <c r="AT83" t="s">
        <v>118</v>
      </c>
      <c r="AU83">
        <v>-7</v>
      </c>
      <c r="AV83">
        <v>2</v>
      </c>
      <c r="AW83" t="s">
        <v>118</v>
      </c>
      <c r="AX83">
        <v>5</v>
      </c>
      <c r="AY83">
        <v>2</v>
      </c>
      <c r="AZ83" t="s">
        <v>33</v>
      </c>
      <c r="BA83">
        <v>3</v>
      </c>
      <c r="BB83">
        <v>2</v>
      </c>
      <c r="BC83" t="s">
        <v>33</v>
      </c>
      <c r="BD83">
        <v>-1</v>
      </c>
      <c r="BE83">
        <v>2</v>
      </c>
      <c r="BF83" t="s">
        <v>431</v>
      </c>
      <c r="BG83">
        <v>-4</v>
      </c>
      <c r="BH83">
        <v>2</v>
      </c>
      <c r="BI83" t="s">
        <v>33</v>
      </c>
      <c r="BJ83">
        <v>1</v>
      </c>
      <c r="BK83">
        <v>2</v>
      </c>
    </row>
    <row r="84" spans="1:63" x14ac:dyDescent="0.25">
      <c r="A84" t="s">
        <v>294</v>
      </c>
      <c r="B84">
        <v>0</v>
      </c>
      <c r="C84">
        <v>4</v>
      </c>
      <c r="D84" t="s">
        <v>297</v>
      </c>
      <c r="E84">
        <v>2</v>
      </c>
      <c r="F84">
        <v>4</v>
      </c>
      <c r="G84" t="s">
        <v>297</v>
      </c>
      <c r="H84">
        <v>-27</v>
      </c>
      <c r="I84">
        <v>4</v>
      </c>
      <c r="J84" t="s">
        <v>296</v>
      </c>
      <c r="K84">
        <v>-2</v>
      </c>
      <c r="L84">
        <v>4</v>
      </c>
      <c r="M84" t="s">
        <v>294</v>
      </c>
      <c r="N84">
        <v>9</v>
      </c>
      <c r="O84">
        <v>4</v>
      </c>
      <c r="P84" t="s">
        <v>65</v>
      </c>
      <c r="Q84">
        <v>-1</v>
      </c>
      <c r="R84">
        <v>4</v>
      </c>
      <c r="S84" t="s">
        <v>297</v>
      </c>
      <c r="T84">
        <v>-1</v>
      </c>
      <c r="U84">
        <v>4</v>
      </c>
      <c r="V84" t="s">
        <v>297</v>
      </c>
      <c r="W84">
        <v>-2</v>
      </c>
      <c r="X84">
        <v>4</v>
      </c>
      <c r="Y84" t="s">
        <v>123</v>
      </c>
      <c r="Z84">
        <v>11</v>
      </c>
      <c r="AA84">
        <v>4</v>
      </c>
      <c r="AB84" t="s">
        <v>123</v>
      </c>
      <c r="AC84" s="4">
        <v>19</v>
      </c>
      <c r="AD84">
        <v>4</v>
      </c>
      <c r="AE84" t="s">
        <v>294</v>
      </c>
      <c r="AF84">
        <v>2</v>
      </c>
      <c r="AG84">
        <v>4</v>
      </c>
      <c r="AH84" t="s">
        <v>297</v>
      </c>
      <c r="AI84">
        <v>-6</v>
      </c>
      <c r="AJ84">
        <v>4</v>
      </c>
      <c r="AK84" t="s">
        <v>33</v>
      </c>
      <c r="AL84">
        <v>1</v>
      </c>
      <c r="AM84">
        <v>4</v>
      </c>
      <c r="AN84" t="s">
        <v>33</v>
      </c>
      <c r="AO84">
        <v>-10</v>
      </c>
      <c r="AP84">
        <v>4</v>
      </c>
      <c r="AQ84" t="s">
        <v>33</v>
      </c>
      <c r="AR84">
        <v>7</v>
      </c>
      <c r="AS84">
        <v>4</v>
      </c>
      <c r="AT84" t="s">
        <v>297</v>
      </c>
      <c r="AU84">
        <v>-7</v>
      </c>
      <c r="AV84">
        <v>4</v>
      </c>
      <c r="AW84" t="s">
        <v>297</v>
      </c>
      <c r="AX84">
        <v>5</v>
      </c>
      <c r="AY84">
        <v>4</v>
      </c>
      <c r="AZ84" t="s">
        <v>294</v>
      </c>
      <c r="BA84">
        <v>3</v>
      </c>
      <c r="BB84">
        <v>4</v>
      </c>
      <c r="BC84" t="s">
        <v>294</v>
      </c>
      <c r="BD84">
        <v>-1</v>
      </c>
      <c r="BE84">
        <v>4</v>
      </c>
      <c r="BF84" t="s">
        <v>294</v>
      </c>
      <c r="BG84">
        <v>-4</v>
      </c>
      <c r="BH84">
        <v>4</v>
      </c>
      <c r="BI84" t="s">
        <v>294</v>
      </c>
      <c r="BJ84">
        <v>1</v>
      </c>
      <c r="BK84">
        <v>4</v>
      </c>
    </row>
    <row r="85" spans="1:63" x14ac:dyDescent="0.25">
      <c r="A85" t="s">
        <v>106</v>
      </c>
      <c r="B85">
        <v>1</v>
      </c>
      <c r="C85">
        <v>1</v>
      </c>
      <c r="D85" t="s">
        <v>106</v>
      </c>
      <c r="E85">
        <v>-8</v>
      </c>
      <c r="F85">
        <v>1</v>
      </c>
      <c r="G85" t="s">
        <v>106</v>
      </c>
      <c r="H85">
        <v>9</v>
      </c>
      <c r="I85">
        <v>1</v>
      </c>
      <c r="J85" t="s">
        <v>97</v>
      </c>
      <c r="K85">
        <v>-12</v>
      </c>
      <c r="L85">
        <v>1</v>
      </c>
      <c r="M85" t="s">
        <v>106</v>
      </c>
      <c r="N85">
        <v>4</v>
      </c>
      <c r="O85">
        <v>1</v>
      </c>
      <c r="P85" t="s">
        <v>106</v>
      </c>
      <c r="Q85">
        <v>5</v>
      </c>
      <c r="R85">
        <v>1</v>
      </c>
      <c r="S85" t="s">
        <v>106</v>
      </c>
      <c r="T85">
        <v>5</v>
      </c>
      <c r="U85">
        <v>1</v>
      </c>
      <c r="V85" t="s">
        <v>106</v>
      </c>
      <c r="W85">
        <v>-12</v>
      </c>
      <c r="X85">
        <v>1</v>
      </c>
      <c r="Y85" t="s">
        <v>106</v>
      </c>
      <c r="Z85">
        <v>14</v>
      </c>
      <c r="AA85">
        <v>1</v>
      </c>
      <c r="AB85" t="s">
        <v>106</v>
      </c>
      <c r="AC85" s="4">
        <v>-11</v>
      </c>
      <c r="AD85">
        <v>1</v>
      </c>
      <c r="AE85" t="s">
        <v>106</v>
      </c>
      <c r="AF85">
        <v>-3</v>
      </c>
      <c r="AG85">
        <v>1</v>
      </c>
      <c r="AH85" t="s">
        <v>106</v>
      </c>
      <c r="AI85">
        <v>4</v>
      </c>
      <c r="AJ85">
        <v>1</v>
      </c>
      <c r="AK85" t="s">
        <v>106</v>
      </c>
      <c r="AL85">
        <v>-26</v>
      </c>
      <c r="AM85">
        <v>1</v>
      </c>
      <c r="AN85" t="s">
        <v>130</v>
      </c>
      <c r="AO85">
        <v>-13</v>
      </c>
      <c r="AP85">
        <v>1</v>
      </c>
      <c r="AQ85" t="s">
        <v>106</v>
      </c>
      <c r="AR85">
        <v>24</v>
      </c>
      <c r="AS85">
        <v>1</v>
      </c>
      <c r="AT85" t="s">
        <v>106</v>
      </c>
      <c r="AU85">
        <v>12</v>
      </c>
      <c r="AV85">
        <v>1</v>
      </c>
      <c r="AW85" t="s">
        <v>106</v>
      </c>
      <c r="AX85">
        <v>6</v>
      </c>
      <c r="AY85">
        <v>1</v>
      </c>
      <c r="AZ85" t="s">
        <v>106</v>
      </c>
      <c r="BA85">
        <v>-14</v>
      </c>
      <c r="BB85">
        <v>1</v>
      </c>
      <c r="BC85" t="s">
        <v>106</v>
      </c>
      <c r="BD85">
        <v>7</v>
      </c>
      <c r="BE85">
        <v>1</v>
      </c>
      <c r="BF85" t="s">
        <v>106</v>
      </c>
      <c r="BG85">
        <v>18</v>
      </c>
      <c r="BH85">
        <v>1</v>
      </c>
      <c r="BI85" t="s">
        <v>106</v>
      </c>
      <c r="BJ85">
        <v>4</v>
      </c>
      <c r="BK85">
        <v>1</v>
      </c>
    </row>
    <row r="86" spans="1:63" x14ac:dyDescent="0.25">
      <c r="A86" t="s">
        <v>210</v>
      </c>
      <c r="B86">
        <v>1</v>
      </c>
      <c r="C86">
        <v>2</v>
      </c>
      <c r="D86" t="s">
        <v>33</v>
      </c>
      <c r="E86">
        <v>-8</v>
      </c>
      <c r="F86">
        <v>2</v>
      </c>
      <c r="G86" t="s">
        <v>118</v>
      </c>
      <c r="H86">
        <v>9</v>
      </c>
      <c r="I86">
        <v>2</v>
      </c>
      <c r="J86" t="s">
        <v>191</v>
      </c>
      <c r="K86">
        <v>-12</v>
      </c>
      <c r="L86">
        <v>2</v>
      </c>
      <c r="M86" t="s">
        <v>118</v>
      </c>
      <c r="N86">
        <v>4</v>
      </c>
      <c r="O86">
        <v>2</v>
      </c>
      <c r="P86" t="s">
        <v>210</v>
      </c>
      <c r="Q86">
        <v>5</v>
      </c>
      <c r="R86">
        <v>2</v>
      </c>
      <c r="S86" t="s">
        <v>118</v>
      </c>
      <c r="T86">
        <v>5</v>
      </c>
      <c r="U86">
        <v>2</v>
      </c>
      <c r="V86" t="s">
        <v>210</v>
      </c>
      <c r="W86">
        <v>-12</v>
      </c>
      <c r="X86">
        <v>2</v>
      </c>
      <c r="Y86" t="s">
        <v>210</v>
      </c>
      <c r="Z86">
        <v>14</v>
      </c>
      <c r="AA86">
        <v>2</v>
      </c>
      <c r="AB86" t="s">
        <v>210</v>
      </c>
      <c r="AC86" s="4">
        <v>-11</v>
      </c>
      <c r="AD86">
        <v>2</v>
      </c>
      <c r="AE86" t="s">
        <v>210</v>
      </c>
      <c r="AF86">
        <v>-3</v>
      </c>
      <c r="AG86">
        <v>2</v>
      </c>
      <c r="AH86" t="s">
        <v>210</v>
      </c>
      <c r="AI86">
        <v>4</v>
      </c>
      <c r="AJ86">
        <v>2</v>
      </c>
      <c r="AK86" t="s">
        <v>210</v>
      </c>
      <c r="AL86">
        <v>-26</v>
      </c>
      <c r="AM86">
        <v>2</v>
      </c>
      <c r="AN86" t="s">
        <v>210</v>
      </c>
      <c r="AO86">
        <v>-13</v>
      </c>
      <c r="AP86">
        <v>2</v>
      </c>
      <c r="AQ86" t="s">
        <v>210</v>
      </c>
      <c r="AR86">
        <v>24</v>
      </c>
      <c r="AS86">
        <v>2</v>
      </c>
      <c r="AT86" t="s">
        <v>210</v>
      </c>
      <c r="AU86">
        <v>12</v>
      </c>
      <c r="AV86">
        <v>2</v>
      </c>
      <c r="AW86" t="s">
        <v>210</v>
      </c>
      <c r="AX86">
        <v>6</v>
      </c>
      <c r="AY86">
        <v>2</v>
      </c>
      <c r="AZ86" t="s">
        <v>210</v>
      </c>
      <c r="BA86">
        <v>-14</v>
      </c>
      <c r="BB86">
        <v>2</v>
      </c>
      <c r="BC86" t="s">
        <v>296</v>
      </c>
      <c r="BD86">
        <v>7</v>
      </c>
      <c r="BE86">
        <v>2</v>
      </c>
      <c r="BF86" t="s">
        <v>296</v>
      </c>
      <c r="BG86">
        <v>18</v>
      </c>
      <c r="BH86">
        <v>2</v>
      </c>
      <c r="BI86" t="s">
        <v>296</v>
      </c>
      <c r="BJ86">
        <v>4</v>
      </c>
      <c r="BK86">
        <v>2</v>
      </c>
    </row>
    <row r="87" spans="1:63" x14ac:dyDescent="0.25">
      <c r="A87" t="s">
        <v>296</v>
      </c>
      <c r="B87">
        <v>1</v>
      </c>
      <c r="C87">
        <v>4</v>
      </c>
      <c r="D87" t="s">
        <v>296</v>
      </c>
      <c r="E87">
        <v>0</v>
      </c>
      <c r="F87">
        <v>4</v>
      </c>
      <c r="G87" t="s">
        <v>296</v>
      </c>
      <c r="H87">
        <v>9</v>
      </c>
      <c r="I87">
        <v>4</v>
      </c>
      <c r="J87" t="s">
        <v>297</v>
      </c>
      <c r="K87">
        <v>-12</v>
      </c>
      <c r="L87">
        <v>4</v>
      </c>
      <c r="M87" t="s">
        <v>296</v>
      </c>
      <c r="N87">
        <v>4</v>
      </c>
      <c r="O87">
        <v>4</v>
      </c>
      <c r="P87" t="s">
        <v>296</v>
      </c>
      <c r="Q87">
        <v>5</v>
      </c>
      <c r="R87">
        <v>4</v>
      </c>
      <c r="S87" t="s">
        <v>296</v>
      </c>
      <c r="T87">
        <v>5</v>
      </c>
      <c r="U87">
        <v>4</v>
      </c>
      <c r="V87" t="s">
        <v>296</v>
      </c>
      <c r="W87">
        <v>-12</v>
      </c>
      <c r="X87">
        <v>4</v>
      </c>
      <c r="Y87" t="s">
        <v>296</v>
      </c>
      <c r="Z87">
        <v>14</v>
      </c>
      <c r="AA87">
        <v>4</v>
      </c>
      <c r="AB87" t="s">
        <v>296</v>
      </c>
      <c r="AC87" s="4">
        <v>-11</v>
      </c>
      <c r="AD87">
        <v>4</v>
      </c>
      <c r="AE87" t="s">
        <v>296</v>
      </c>
      <c r="AF87">
        <v>-3</v>
      </c>
      <c r="AG87">
        <v>4</v>
      </c>
      <c r="AH87" t="s">
        <v>296</v>
      </c>
      <c r="AI87">
        <v>4</v>
      </c>
      <c r="AJ87">
        <v>4</v>
      </c>
      <c r="AK87" t="s">
        <v>296</v>
      </c>
      <c r="AL87">
        <v>-26</v>
      </c>
      <c r="AM87">
        <v>4</v>
      </c>
      <c r="AN87" t="s">
        <v>296</v>
      </c>
      <c r="AO87">
        <v>-13</v>
      </c>
      <c r="AP87">
        <v>4</v>
      </c>
      <c r="AQ87" t="s">
        <v>296</v>
      </c>
      <c r="AR87">
        <v>24</v>
      </c>
      <c r="AS87">
        <v>4</v>
      </c>
      <c r="AT87" t="s">
        <v>296</v>
      </c>
      <c r="AU87">
        <v>12</v>
      </c>
      <c r="AV87">
        <v>4</v>
      </c>
      <c r="AW87" t="s">
        <v>296</v>
      </c>
      <c r="AX87">
        <v>6</v>
      </c>
      <c r="AY87">
        <v>4</v>
      </c>
      <c r="AZ87" t="s">
        <v>296</v>
      </c>
      <c r="BA87">
        <v>-14</v>
      </c>
      <c r="BB87">
        <v>4</v>
      </c>
      <c r="BC87" t="s">
        <v>114</v>
      </c>
      <c r="BD87">
        <v>7</v>
      </c>
      <c r="BE87">
        <v>4</v>
      </c>
      <c r="BF87" t="s">
        <v>114</v>
      </c>
      <c r="BG87">
        <v>18</v>
      </c>
      <c r="BH87">
        <v>4</v>
      </c>
      <c r="BI87" t="s">
        <v>114</v>
      </c>
      <c r="BJ87">
        <v>4</v>
      </c>
      <c r="BK87">
        <v>4</v>
      </c>
    </row>
    <row r="88" spans="1:63" x14ac:dyDescent="0.25">
      <c r="A88" t="s">
        <v>123</v>
      </c>
      <c r="B88">
        <v>0</v>
      </c>
      <c r="C88">
        <v>1</v>
      </c>
      <c r="D88" t="s">
        <v>123</v>
      </c>
      <c r="E88">
        <v>3</v>
      </c>
      <c r="F88">
        <v>1</v>
      </c>
      <c r="G88" t="s">
        <v>431</v>
      </c>
      <c r="H88">
        <v>-7</v>
      </c>
      <c r="I88">
        <v>1</v>
      </c>
      <c r="J88" t="s">
        <v>123</v>
      </c>
      <c r="K88">
        <v>0</v>
      </c>
      <c r="L88">
        <v>1</v>
      </c>
      <c r="M88" t="s">
        <v>123</v>
      </c>
      <c r="N88">
        <v>12</v>
      </c>
      <c r="O88">
        <v>1</v>
      </c>
      <c r="P88" t="s">
        <v>431</v>
      </c>
      <c r="Q88">
        <v>3</v>
      </c>
      <c r="R88">
        <v>1</v>
      </c>
      <c r="S88" t="s">
        <v>431</v>
      </c>
      <c r="T88">
        <v>8</v>
      </c>
      <c r="U88">
        <v>1</v>
      </c>
      <c r="V88" t="s">
        <v>431</v>
      </c>
      <c r="W88">
        <v>0</v>
      </c>
      <c r="X88">
        <v>1</v>
      </c>
      <c r="Y88" t="s">
        <v>297</v>
      </c>
      <c r="Z88">
        <v>5</v>
      </c>
      <c r="AA88">
        <v>1</v>
      </c>
      <c r="AB88" t="s">
        <v>297</v>
      </c>
      <c r="AC88" s="4">
        <v>13</v>
      </c>
      <c r="AD88">
        <v>1</v>
      </c>
      <c r="AE88" t="s">
        <v>431</v>
      </c>
      <c r="AF88">
        <v>-4</v>
      </c>
      <c r="AG88">
        <v>1</v>
      </c>
      <c r="AH88" t="s">
        <v>431</v>
      </c>
      <c r="AI88">
        <v>-5</v>
      </c>
      <c r="AJ88">
        <v>1</v>
      </c>
      <c r="AK88" t="s">
        <v>123</v>
      </c>
      <c r="AL88">
        <v>19</v>
      </c>
      <c r="AM88">
        <v>1</v>
      </c>
      <c r="AN88" t="s">
        <v>123</v>
      </c>
      <c r="AO88">
        <v>2</v>
      </c>
      <c r="AP88">
        <v>1</v>
      </c>
      <c r="AQ88" t="s">
        <v>123</v>
      </c>
      <c r="AR88">
        <v>4</v>
      </c>
      <c r="AS88">
        <v>1</v>
      </c>
      <c r="AT88" t="s">
        <v>123</v>
      </c>
      <c r="AU88">
        <v>3</v>
      </c>
      <c r="AV88">
        <v>1</v>
      </c>
      <c r="AW88" t="s">
        <v>191</v>
      </c>
      <c r="AX88">
        <v>-9</v>
      </c>
      <c r="AY88">
        <v>1</v>
      </c>
      <c r="AZ88" t="s">
        <v>123</v>
      </c>
      <c r="BA88">
        <v>7</v>
      </c>
      <c r="BB88">
        <v>1</v>
      </c>
      <c r="BC88" t="s">
        <v>123</v>
      </c>
      <c r="BD88">
        <v>-13</v>
      </c>
      <c r="BE88">
        <v>1</v>
      </c>
      <c r="BF88" t="s">
        <v>123</v>
      </c>
      <c r="BG88">
        <v>-3</v>
      </c>
      <c r="BH88">
        <v>1</v>
      </c>
      <c r="BI88" t="s">
        <v>123</v>
      </c>
      <c r="BJ88">
        <v>3</v>
      </c>
      <c r="BK88">
        <v>1</v>
      </c>
    </row>
    <row r="89" spans="1:63" x14ac:dyDescent="0.25">
      <c r="A89" t="s">
        <v>297</v>
      </c>
      <c r="B89">
        <v>9</v>
      </c>
      <c r="C89">
        <v>4</v>
      </c>
      <c r="D89" t="s">
        <v>114</v>
      </c>
      <c r="E89">
        <v>3</v>
      </c>
      <c r="F89">
        <v>4</v>
      </c>
      <c r="G89" t="s">
        <v>33</v>
      </c>
      <c r="H89">
        <v>-7</v>
      </c>
      <c r="I89">
        <v>4</v>
      </c>
      <c r="J89" t="s">
        <v>33</v>
      </c>
      <c r="K89">
        <v>0</v>
      </c>
      <c r="L89">
        <v>4</v>
      </c>
      <c r="M89" t="s">
        <v>114</v>
      </c>
      <c r="N89">
        <v>12</v>
      </c>
      <c r="O89">
        <v>4</v>
      </c>
      <c r="P89" t="s">
        <v>123</v>
      </c>
      <c r="Q89">
        <v>3</v>
      </c>
      <c r="R89">
        <v>4</v>
      </c>
      <c r="S89" t="s">
        <v>123</v>
      </c>
      <c r="T89">
        <v>8</v>
      </c>
      <c r="U89">
        <v>4</v>
      </c>
      <c r="V89" t="s">
        <v>123</v>
      </c>
      <c r="W89">
        <v>0</v>
      </c>
      <c r="X89">
        <v>4</v>
      </c>
      <c r="Y89" t="s">
        <v>114</v>
      </c>
      <c r="Z89">
        <v>5</v>
      </c>
      <c r="AA89">
        <v>4</v>
      </c>
      <c r="AB89" t="s">
        <v>114</v>
      </c>
      <c r="AC89" s="4">
        <v>13</v>
      </c>
      <c r="AD89">
        <v>4</v>
      </c>
      <c r="AE89" t="s">
        <v>123</v>
      </c>
      <c r="AF89">
        <v>-4</v>
      </c>
      <c r="AG89">
        <v>4</v>
      </c>
      <c r="AH89" t="s">
        <v>123</v>
      </c>
      <c r="AI89">
        <v>-5</v>
      </c>
      <c r="AJ89">
        <v>4</v>
      </c>
      <c r="AK89" t="s">
        <v>297</v>
      </c>
      <c r="AL89">
        <v>19</v>
      </c>
      <c r="AM89">
        <v>4</v>
      </c>
      <c r="AN89" t="s">
        <v>297</v>
      </c>
      <c r="AO89">
        <v>2</v>
      </c>
      <c r="AP89">
        <v>4</v>
      </c>
      <c r="AQ89" t="s">
        <v>297</v>
      </c>
      <c r="AR89">
        <v>4</v>
      </c>
      <c r="AS89">
        <v>4</v>
      </c>
      <c r="AT89" t="s">
        <v>114</v>
      </c>
      <c r="AU89">
        <v>3</v>
      </c>
      <c r="AV89">
        <v>4</v>
      </c>
      <c r="AW89" t="s">
        <v>123</v>
      </c>
      <c r="AX89">
        <v>-9</v>
      </c>
      <c r="AY89">
        <v>4</v>
      </c>
      <c r="AZ89" t="s">
        <v>297</v>
      </c>
      <c r="BA89">
        <v>7</v>
      </c>
      <c r="BB89">
        <v>4</v>
      </c>
      <c r="BC89" t="s">
        <v>297</v>
      </c>
      <c r="BD89">
        <v>-13</v>
      </c>
      <c r="BE89">
        <v>4</v>
      </c>
      <c r="BF89" t="s">
        <v>297</v>
      </c>
      <c r="BG89">
        <v>-3</v>
      </c>
      <c r="BH89">
        <v>4</v>
      </c>
      <c r="BI89" t="s">
        <v>297</v>
      </c>
      <c r="BJ89">
        <v>3</v>
      </c>
      <c r="BK89">
        <v>4</v>
      </c>
    </row>
    <row r="90" spans="1:63" x14ac:dyDescent="0.25">
      <c r="A90" t="s">
        <v>40</v>
      </c>
      <c r="B90">
        <v>-23</v>
      </c>
      <c r="C90">
        <v>1</v>
      </c>
      <c r="D90" t="s">
        <v>469</v>
      </c>
      <c r="E90">
        <v>8</v>
      </c>
      <c r="F90">
        <v>1</v>
      </c>
      <c r="G90" t="s">
        <v>295</v>
      </c>
      <c r="H90">
        <v>-8</v>
      </c>
      <c r="I90">
        <v>1</v>
      </c>
      <c r="J90" t="s">
        <v>295</v>
      </c>
      <c r="K90">
        <v>-8</v>
      </c>
      <c r="L90">
        <v>1</v>
      </c>
      <c r="M90">
        <v>0</v>
      </c>
      <c r="N90">
        <v>-21</v>
      </c>
      <c r="O90">
        <v>1</v>
      </c>
      <c r="P90" t="s">
        <v>482</v>
      </c>
      <c r="Q90">
        <v>-14</v>
      </c>
      <c r="R90">
        <v>1</v>
      </c>
      <c r="S90" t="s">
        <v>482</v>
      </c>
      <c r="T90" s="4">
        <v>-5</v>
      </c>
      <c r="U90">
        <v>1</v>
      </c>
      <c r="V90" t="s">
        <v>482</v>
      </c>
      <c r="W90">
        <v>-14</v>
      </c>
      <c r="X90">
        <v>1</v>
      </c>
      <c r="Y90" t="s">
        <v>482</v>
      </c>
      <c r="Z90">
        <v>-4</v>
      </c>
      <c r="AA90">
        <v>1</v>
      </c>
      <c r="AB90" t="s">
        <v>482</v>
      </c>
      <c r="AC90" s="4">
        <v>-24</v>
      </c>
      <c r="AD90">
        <v>1</v>
      </c>
      <c r="AE90" t="s">
        <v>433</v>
      </c>
      <c r="AF90">
        <v>10</v>
      </c>
      <c r="AG90">
        <v>1</v>
      </c>
      <c r="AH90" t="s">
        <v>419</v>
      </c>
      <c r="AI90">
        <v>4</v>
      </c>
      <c r="AJ90">
        <v>1</v>
      </c>
      <c r="AK90" t="s">
        <v>419</v>
      </c>
      <c r="AL90">
        <v>-3</v>
      </c>
      <c r="AM90">
        <v>1</v>
      </c>
      <c r="AN90" t="s">
        <v>419</v>
      </c>
      <c r="AO90">
        <v>-14</v>
      </c>
      <c r="AP90">
        <v>1</v>
      </c>
      <c r="AQ90" t="s">
        <v>460</v>
      </c>
      <c r="AR90">
        <v>1</v>
      </c>
      <c r="AS90">
        <v>1</v>
      </c>
      <c r="AT90" t="s">
        <v>419</v>
      </c>
      <c r="AU90">
        <v>-2</v>
      </c>
      <c r="AV90">
        <v>1</v>
      </c>
      <c r="AW90" t="s">
        <v>419</v>
      </c>
      <c r="AX90">
        <v>-11</v>
      </c>
      <c r="AY90">
        <v>1</v>
      </c>
      <c r="AZ90" t="s">
        <v>460</v>
      </c>
      <c r="BA90">
        <v>3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465</v>
      </c>
      <c r="B91">
        <v>-23</v>
      </c>
      <c r="C91">
        <v>2</v>
      </c>
      <c r="D91" t="s">
        <v>218</v>
      </c>
      <c r="E91">
        <v>8</v>
      </c>
      <c r="F91">
        <v>2</v>
      </c>
      <c r="G91" t="s">
        <v>435</v>
      </c>
      <c r="H91">
        <v>-8</v>
      </c>
      <c r="I91">
        <v>2</v>
      </c>
      <c r="J91" t="s">
        <v>435</v>
      </c>
      <c r="K91">
        <v>-8</v>
      </c>
      <c r="L91">
        <v>2</v>
      </c>
      <c r="M91" t="s">
        <v>111</v>
      </c>
      <c r="N91">
        <v>-21</v>
      </c>
      <c r="O91">
        <v>2</v>
      </c>
      <c r="P91" t="s">
        <v>450</v>
      </c>
      <c r="Q91">
        <v>-14</v>
      </c>
      <c r="R91">
        <v>2</v>
      </c>
      <c r="S91" t="s">
        <v>450</v>
      </c>
      <c r="T91" s="4">
        <v>-5</v>
      </c>
      <c r="U91">
        <v>2</v>
      </c>
      <c r="V91" t="s">
        <v>295</v>
      </c>
      <c r="W91">
        <v>-14</v>
      </c>
      <c r="X91">
        <v>2</v>
      </c>
      <c r="Y91" t="s">
        <v>295</v>
      </c>
      <c r="Z91">
        <v>-4</v>
      </c>
      <c r="AA91">
        <v>2</v>
      </c>
      <c r="AB91" t="s">
        <v>40</v>
      </c>
      <c r="AC91" s="4">
        <v>-24</v>
      </c>
      <c r="AD91">
        <v>2</v>
      </c>
      <c r="AE91" t="s">
        <v>19</v>
      </c>
      <c r="AF91">
        <v>10</v>
      </c>
      <c r="AG91">
        <v>2</v>
      </c>
      <c r="AH91" t="s">
        <v>214</v>
      </c>
      <c r="AI91">
        <v>4</v>
      </c>
      <c r="AJ91">
        <v>2</v>
      </c>
      <c r="AK91" t="s">
        <v>103</v>
      </c>
      <c r="AL91">
        <v>-3</v>
      </c>
      <c r="AM91">
        <v>2</v>
      </c>
      <c r="AN91" t="s">
        <v>103</v>
      </c>
      <c r="AO91">
        <v>-14</v>
      </c>
      <c r="AP91">
        <v>2</v>
      </c>
      <c r="AQ91" t="s">
        <v>19</v>
      </c>
      <c r="AR91">
        <v>1</v>
      </c>
      <c r="AS91">
        <v>2</v>
      </c>
      <c r="AT91" t="s">
        <v>19</v>
      </c>
      <c r="AU91">
        <v>-2</v>
      </c>
      <c r="AV91">
        <v>2</v>
      </c>
      <c r="AW91" t="s">
        <v>103</v>
      </c>
      <c r="AX91">
        <v>-11</v>
      </c>
      <c r="AY91">
        <v>2</v>
      </c>
      <c r="AZ91" t="s">
        <v>465</v>
      </c>
      <c r="BA91">
        <v>3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103</v>
      </c>
      <c r="B92">
        <v>-23</v>
      </c>
      <c r="C92">
        <v>3</v>
      </c>
      <c r="D92" t="s">
        <v>19</v>
      </c>
      <c r="E92">
        <v>8</v>
      </c>
      <c r="F92">
        <v>3</v>
      </c>
      <c r="G92" t="s">
        <v>19</v>
      </c>
      <c r="H92">
        <v>-8</v>
      </c>
      <c r="I92">
        <v>3</v>
      </c>
      <c r="J92" t="s">
        <v>19</v>
      </c>
      <c r="K92">
        <v>-8</v>
      </c>
      <c r="L92">
        <v>3</v>
      </c>
      <c r="M92" t="s">
        <v>103</v>
      </c>
      <c r="N92">
        <v>-21</v>
      </c>
      <c r="O92">
        <v>3</v>
      </c>
      <c r="P92" t="s">
        <v>204</v>
      </c>
      <c r="Q92">
        <v>-14</v>
      </c>
      <c r="R92">
        <v>3</v>
      </c>
      <c r="S92" t="s">
        <v>458</v>
      </c>
      <c r="T92" s="4">
        <v>-5</v>
      </c>
      <c r="U92">
        <v>3</v>
      </c>
      <c r="V92" t="s">
        <v>214</v>
      </c>
      <c r="W92">
        <v>-14</v>
      </c>
      <c r="X92">
        <v>3</v>
      </c>
      <c r="Y92" t="s">
        <v>214</v>
      </c>
      <c r="Z92">
        <v>-4</v>
      </c>
      <c r="AA92">
        <v>3</v>
      </c>
      <c r="AB92" t="s">
        <v>214</v>
      </c>
      <c r="AC92" s="4">
        <v>-24</v>
      </c>
      <c r="AD92">
        <v>3</v>
      </c>
      <c r="AE92" t="s">
        <v>214</v>
      </c>
      <c r="AF92">
        <v>10</v>
      </c>
      <c r="AG92">
        <v>3</v>
      </c>
      <c r="AH92" t="s">
        <v>174</v>
      </c>
      <c r="AI92">
        <v>4</v>
      </c>
      <c r="AJ92">
        <v>3</v>
      </c>
      <c r="AK92" t="s">
        <v>174</v>
      </c>
      <c r="AL92">
        <v>-3</v>
      </c>
      <c r="AM92">
        <v>3</v>
      </c>
      <c r="AN92" t="s">
        <v>174</v>
      </c>
      <c r="AO92">
        <v>-14</v>
      </c>
      <c r="AP92">
        <v>3</v>
      </c>
      <c r="AQ92" t="s">
        <v>189</v>
      </c>
      <c r="AR92">
        <v>1</v>
      </c>
      <c r="AS92">
        <v>3</v>
      </c>
      <c r="AT92" t="s">
        <v>189</v>
      </c>
      <c r="AU92">
        <v>-2</v>
      </c>
      <c r="AV92">
        <v>3</v>
      </c>
      <c r="AW92" t="s">
        <v>214</v>
      </c>
      <c r="AX92">
        <v>-11</v>
      </c>
      <c r="AY92">
        <v>3</v>
      </c>
      <c r="AZ92" t="s">
        <v>472</v>
      </c>
      <c r="BA92">
        <v>3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73</v>
      </c>
      <c r="B93">
        <v>-23</v>
      </c>
      <c r="C93">
        <v>4</v>
      </c>
      <c r="D93" t="s">
        <v>85</v>
      </c>
      <c r="E93">
        <v>8</v>
      </c>
      <c r="F93">
        <v>4</v>
      </c>
      <c r="G93" t="s">
        <v>477</v>
      </c>
      <c r="H93">
        <v>-8</v>
      </c>
      <c r="I93">
        <v>4</v>
      </c>
      <c r="J93" t="s">
        <v>477</v>
      </c>
      <c r="K93">
        <v>-8</v>
      </c>
      <c r="L93">
        <v>4</v>
      </c>
      <c r="M93" t="s">
        <v>82</v>
      </c>
      <c r="N93">
        <v>-21</v>
      </c>
      <c r="O93">
        <v>4</v>
      </c>
      <c r="P93" t="s">
        <v>103</v>
      </c>
      <c r="Q93">
        <v>-14</v>
      </c>
      <c r="R93">
        <v>4</v>
      </c>
      <c r="S93" t="s">
        <v>103</v>
      </c>
      <c r="T93" s="4">
        <v>-5</v>
      </c>
      <c r="U93">
        <v>4</v>
      </c>
      <c r="V93" t="s">
        <v>130</v>
      </c>
      <c r="W93">
        <v>-14</v>
      </c>
      <c r="X93">
        <v>4</v>
      </c>
      <c r="Y93" t="s">
        <v>130</v>
      </c>
      <c r="Z93">
        <v>-4</v>
      </c>
      <c r="AA93">
        <v>4</v>
      </c>
      <c r="AB93" t="s">
        <v>174</v>
      </c>
      <c r="AC93" s="4">
        <v>-24</v>
      </c>
      <c r="AD93">
        <v>4</v>
      </c>
      <c r="AE93" t="s">
        <v>174</v>
      </c>
      <c r="AF93">
        <v>10</v>
      </c>
      <c r="AG93">
        <v>4</v>
      </c>
      <c r="AH93" t="s">
        <v>15</v>
      </c>
      <c r="AI93">
        <v>4</v>
      </c>
      <c r="AJ93">
        <v>4</v>
      </c>
      <c r="AK93" t="s">
        <v>15</v>
      </c>
      <c r="AL93">
        <v>-3</v>
      </c>
      <c r="AM93">
        <v>4</v>
      </c>
      <c r="AN93" t="s">
        <v>15</v>
      </c>
      <c r="AO93">
        <v>-14</v>
      </c>
      <c r="AP93">
        <v>4</v>
      </c>
      <c r="AQ93" t="s">
        <v>174</v>
      </c>
      <c r="AR93">
        <v>1</v>
      </c>
      <c r="AS93">
        <v>4</v>
      </c>
      <c r="AT93" t="s">
        <v>174</v>
      </c>
      <c r="AU93">
        <v>-2</v>
      </c>
      <c r="AV93">
        <v>4</v>
      </c>
      <c r="AW93" t="s">
        <v>453</v>
      </c>
      <c r="AX93">
        <v>-11</v>
      </c>
      <c r="AY93">
        <v>4</v>
      </c>
      <c r="AZ93" t="s">
        <v>85</v>
      </c>
      <c r="BA93">
        <v>3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390</v>
      </c>
      <c r="B94">
        <v>-11</v>
      </c>
      <c r="C94">
        <v>1</v>
      </c>
      <c r="D94" t="s">
        <v>419</v>
      </c>
      <c r="E94">
        <v>-4</v>
      </c>
      <c r="F94">
        <v>1</v>
      </c>
      <c r="G94" t="s">
        <v>482</v>
      </c>
      <c r="H94">
        <v>-18</v>
      </c>
      <c r="I94">
        <v>1</v>
      </c>
      <c r="J94" t="s">
        <v>482</v>
      </c>
      <c r="K94">
        <v>-18</v>
      </c>
      <c r="L94">
        <v>1</v>
      </c>
      <c r="M94" t="s">
        <v>482</v>
      </c>
      <c r="N94">
        <v>7</v>
      </c>
      <c r="O94">
        <v>1</v>
      </c>
      <c r="P94" t="s">
        <v>295</v>
      </c>
      <c r="Q94">
        <v>-8</v>
      </c>
      <c r="R94">
        <v>1</v>
      </c>
      <c r="S94" t="s">
        <v>218</v>
      </c>
      <c r="T94" s="4">
        <v>-15</v>
      </c>
      <c r="U94">
        <v>1</v>
      </c>
      <c r="V94" t="s">
        <v>218</v>
      </c>
      <c r="W94">
        <v>-5</v>
      </c>
      <c r="X94">
        <v>1</v>
      </c>
      <c r="Y94" t="s">
        <v>218</v>
      </c>
      <c r="Z94">
        <v>2</v>
      </c>
      <c r="AA94">
        <v>1</v>
      </c>
      <c r="AB94" t="s">
        <v>19</v>
      </c>
      <c r="AC94" s="4">
        <v>-29</v>
      </c>
      <c r="AD94">
        <v>1</v>
      </c>
      <c r="AE94" t="s">
        <v>390</v>
      </c>
      <c r="AF94">
        <v>-10</v>
      </c>
      <c r="AG94">
        <v>1</v>
      </c>
      <c r="AH94" t="s">
        <v>390</v>
      </c>
      <c r="AI94">
        <v>-3</v>
      </c>
      <c r="AJ94">
        <v>1</v>
      </c>
      <c r="AK94" t="s">
        <v>390</v>
      </c>
      <c r="AL94">
        <v>-8</v>
      </c>
      <c r="AM94">
        <v>1</v>
      </c>
      <c r="AN94" t="s">
        <v>111</v>
      </c>
      <c r="AO94">
        <v>-16</v>
      </c>
      <c r="AP94">
        <v>1</v>
      </c>
      <c r="AQ94" t="s">
        <v>295</v>
      </c>
      <c r="AR94">
        <v>7</v>
      </c>
      <c r="AS94">
        <v>1</v>
      </c>
      <c r="AT94" t="s">
        <v>295</v>
      </c>
      <c r="AU94">
        <v>-8</v>
      </c>
      <c r="AV94">
        <v>1</v>
      </c>
      <c r="AW94" t="s">
        <v>295</v>
      </c>
      <c r="AX94">
        <v>-27</v>
      </c>
      <c r="AY94">
        <v>1</v>
      </c>
      <c r="AZ94" t="s">
        <v>482</v>
      </c>
      <c r="BA94">
        <v>0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419</v>
      </c>
      <c r="B95">
        <v>-11</v>
      </c>
      <c r="C95">
        <v>2</v>
      </c>
      <c r="D95">
        <v>0</v>
      </c>
      <c r="E95">
        <v>-4</v>
      </c>
      <c r="F95">
        <v>2</v>
      </c>
      <c r="G95">
        <v>0</v>
      </c>
      <c r="H95">
        <v>-18</v>
      </c>
      <c r="I95">
        <v>2</v>
      </c>
      <c r="J95">
        <v>0</v>
      </c>
      <c r="K95">
        <v>-18</v>
      </c>
      <c r="L95">
        <v>2</v>
      </c>
      <c r="M95" t="s">
        <v>19</v>
      </c>
      <c r="N95">
        <v>7</v>
      </c>
      <c r="O95">
        <v>2</v>
      </c>
      <c r="P95" t="s">
        <v>419</v>
      </c>
      <c r="Q95">
        <v>-8</v>
      </c>
      <c r="R95">
        <v>2</v>
      </c>
      <c r="S95" t="s">
        <v>475</v>
      </c>
      <c r="T95" s="4">
        <v>-15</v>
      </c>
      <c r="U95">
        <v>2</v>
      </c>
      <c r="V95" t="s">
        <v>390</v>
      </c>
      <c r="W95">
        <v>-5</v>
      </c>
      <c r="X95">
        <v>2</v>
      </c>
      <c r="Y95" t="s">
        <v>111</v>
      </c>
      <c r="Z95">
        <v>2</v>
      </c>
      <c r="AA95">
        <v>2</v>
      </c>
      <c r="AB95" t="s">
        <v>419</v>
      </c>
      <c r="AC95" s="4">
        <v>-29</v>
      </c>
      <c r="AD95">
        <v>2</v>
      </c>
      <c r="AE95" t="s">
        <v>482</v>
      </c>
      <c r="AF95">
        <v>-10</v>
      </c>
      <c r="AG95">
        <v>2</v>
      </c>
      <c r="AH95" t="s">
        <v>465</v>
      </c>
      <c r="AI95">
        <v>-3</v>
      </c>
      <c r="AJ95">
        <v>2</v>
      </c>
      <c r="AK95" t="s">
        <v>214</v>
      </c>
      <c r="AL95">
        <v>-8</v>
      </c>
      <c r="AM95">
        <v>2</v>
      </c>
      <c r="AN95" t="s">
        <v>214</v>
      </c>
      <c r="AO95">
        <v>-16</v>
      </c>
      <c r="AP95">
        <v>2</v>
      </c>
      <c r="AQ95" t="s">
        <v>465</v>
      </c>
      <c r="AR95">
        <v>7</v>
      </c>
      <c r="AS95">
        <v>2</v>
      </c>
      <c r="AT95" t="s">
        <v>111</v>
      </c>
      <c r="AU95">
        <v>-8</v>
      </c>
      <c r="AV95">
        <v>2</v>
      </c>
      <c r="AW95" t="s">
        <v>19</v>
      </c>
      <c r="AX95">
        <v>-27</v>
      </c>
      <c r="AY95">
        <v>2</v>
      </c>
      <c r="AZ95" t="s">
        <v>19</v>
      </c>
      <c r="BA95">
        <v>0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189</v>
      </c>
      <c r="B96">
        <v>-11</v>
      </c>
      <c r="C96">
        <v>3</v>
      </c>
      <c r="D96" t="s">
        <v>465</v>
      </c>
      <c r="E96">
        <v>0</v>
      </c>
      <c r="F96">
        <v>3</v>
      </c>
      <c r="G96" t="s">
        <v>103</v>
      </c>
      <c r="H96">
        <v>-18</v>
      </c>
      <c r="I96">
        <v>3</v>
      </c>
      <c r="J96" t="s">
        <v>103</v>
      </c>
      <c r="K96">
        <v>-18</v>
      </c>
      <c r="L96">
        <v>3</v>
      </c>
      <c r="M96" t="s">
        <v>477</v>
      </c>
      <c r="N96">
        <v>7</v>
      </c>
      <c r="O96">
        <v>3</v>
      </c>
      <c r="P96" t="s">
        <v>465</v>
      </c>
      <c r="Q96">
        <v>-8</v>
      </c>
      <c r="R96">
        <v>3</v>
      </c>
      <c r="S96" t="s">
        <v>465</v>
      </c>
      <c r="T96" s="4">
        <v>-15</v>
      </c>
      <c r="U96">
        <v>3</v>
      </c>
      <c r="V96" t="s">
        <v>426</v>
      </c>
      <c r="W96">
        <v>-5</v>
      </c>
      <c r="X96">
        <v>3</v>
      </c>
      <c r="Y96" t="s">
        <v>426</v>
      </c>
      <c r="Z96">
        <v>2</v>
      </c>
      <c r="AA96">
        <v>3</v>
      </c>
      <c r="AB96" t="s">
        <v>111</v>
      </c>
      <c r="AC96" s="4">
        <v>-29</v>
      </c>
      <c r="AD96">
        <v>3</v>
      </c>
      <c r="AE96" t="s">
        <v>465</v>
      </c>
      <c r="AF96">
        <v>-10</v>
      </c>
      <c r="AG96">
        <v>3</v>
      </c>
      <c r="AH96" t="s">
        <v>73</v>
      </c>
      <c r="AI96">
        <v>-3</v>
      </c>
      <c r="AJ96">
        <v>3</v>
      </c>
      <c r="AK96" t="s">
        <v>189</v>
      </c>
      <c r="AL96">
        <v>-8</v>
      </c>
      <c r="AM96">
        <v>3</v>
      </c>
      <c r="AN96" t="s">
        <v>189</v>
      </c>
      <c r="AO96">
        <v>-16</v>
      </c>
      <c r="AP96">
        <v>3</v>
      </c>
      <c r="AQ96" t="s">
        <v>214</v>
      </c>
      <c r="AR96">
        <v>7</v>
      </c>
      <c r="AS96">
        <v>3</v>
      </c>
      <c r="AT96" t="s">
        <v>465</v>
      </c>
      <c r="AU96">
        <v>-8</v>
      </c>
      <c r="AV96">
        <v>3</v>
      </c>
      <c r="AW96">
        <v>0</v>
      </c>
      <c r="AX96">
        <v>-27</v>
      </c>
      <c r="AY96">
        <v>3</v>
      </c>
      <c r="AZ96" t="s">
        <v>189</v>
      </c>
      <c r="BA96">
        <v>0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15</v>
      </c>
      <c r="B97">
        <v>-11</v>
      </c>
      <c r="C97">
        <v>4</v>
      </c>
      <c r="D97" t="s">
        <v>15</v>
      </c>
      <c r="E97">
        <v>-3</v>
      </c>
      <c r="F97">
        <v>4</v>
      </c>
      <c r="G97" t="s">
        <v>465</v>
      </c>
      <c r="H97">
        <v>-18</v>
      </c>
      <c r="I97">
        <v>4</v>
      </c>
      <c r="J97" t="s">
        <v>465</v>
      </c>
      <c r="K97">
        <v>-18</v>
      </c>
      <c r="L97">
        <v>4</v>
      </c>
      <c r="M97" t="s">
        <v>15</v>
      </c>
      <c r="N97">
        <v>7</v>
      </c>
      <c r="O97">
        <v>4</v>
      </c>
      <c r="P97" t="s">
        <v>426</v>
      </c>
      <c r="Q97">
        <v>-8</v>
      </c>
      <c r="R97">
        <v>4</v>
      </c>
      <c r="S97" t="s">
        <v>477</v>
      </c>
      <c r="T97" s="4">
        <v>-15</v>
      </c>
      <c r="U97">
        <v>4</v>
      </c>
      <c r="V97" t="s">
        <v>82</v>
      </c>
      <c r="W97">
        <v>-5</v>
      </c>
      <c r="X97">
        <v>4</v>
      </c>
      <c r="Y97" t="s">
        <v>453</v>
      </c>
      <c r="Z97">
        <v>2</v>
      </c>
      <c r="AA97">
        <v>4</v>
      </c>
      <c r="AB97" t="s">
        <v>15</v>
      </c>
      <c r="AC97" s="4">
        <v>-29</v>
      </c>
      <c r="AD97">
        <v>4</v>
      </c>
      <c r="AE97" t="s">
        <v>82</v>
      </c>
      <c r="AF97">
        <v>-10</v>
      </c>
      <c r="AG97">
        <v>4</v>
      </c>
      <c r="AH97" t="s">
        <v>82</v>
      </c>
      <c r="AI97">
        <v>-3</v>
      </c>
      <c r="AJ97">
        <v>4</v>
      </c>
      <c r="AK97" t="s">
        <v>73</v>
      </c>
      <c r="AL97">
        <v>-8</v>
      </c>
      <c r="AM97">
        <v>4</v>
      </c>
      <c r="AN97" t="s">
        <v>73</v>
      </c>
      <c r="AO97">
        <v>-16</v>
      </c>
      <c r="AP97">
        <v>4</v>
      </c>
      <c r="AQ97" t="s">
        <v>18</v>
      </c>
      <c r="AR97">
        <v>7</v>
      </c>
      <c r="AS97">
        <v>4</v>
      </c>
      <c r="AT97" t="s">
        <v>73</v>
      </c>
      <c r="AU97">
        <v>-8</v>
      </c>
      <c r="AV97">
        <v>4</v>
      </c>
      <c r="AW97" t="s">
        <v>189</v>
      </c>
      <c r="AX97">
        <v>-27</v>
      </c>
      <c r="AY97">
        <v>4</v>
      </c>
      <c r="AZ97" t="s">
        <v>15</v>
      </c>
      <c r="BA97">
        <v>0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482</v>
      </c>
      <c r="B98">
        <v>-3</v>
      </c>
      <c r="C98">
        <v>1</v>
      </c>
      <c r="D98" t="s">
        <v>462</v>
      </c>
      <c r="E98">
        <v>-12</v>
      </c>
      <c r="F98">
        <v>1</v>
      </c>
      <c r="G98">
        <v>0</v>
      </c>
      <c r="H98">
        <v>-25</v>
      </c>
      <c r="I98">
        <v>1</v>
      </c>
      <c r="J98">
        <v>0</v>
      </c>
      <c r="K98">
        <v>-25</v>
      </c>
      <c r="L98">
        <v>1</v>
      </c>
      <c r="M98" t="s">
        <v>218</v>
      </c>
      <c r="N98">
        <v>7</v>
      </c>
      <c r="O98">
        <v>1</v>
      </c>
      <c r="P98" t="s">
        <v>218</v>
      </c>
      <c r="Q98">
        <v>-9</v>
      </c>
      <c r="R98">
        <v>1</v>
      </c>
      <c r="S98">
        <v>0</v>
      </c>
      <c r="T98" s="4">
        <v>-2</v>
      </c>
      <c r="U98">
        <v>1</v>
      </c>
      <c r="V98" t="s">
        <v>19</v>
      </c>
      <c r="W98">
        <v>-11</v>
      </c>
      <c r="X98">
        <v>1</v>
      </c>
      <c r="Y98" t="s">
        <v>19</v>
      </c>
      <c r="Z98">
        <v>8</v>
      </c>
      <c r="AA98">
        <v>1</v>
      </c>
      <c r="AB98" t="s">
        <v>218</v>
      </c>
      <c r="AC98" s="4">
        <v>8</v>
      </c>
      <c r="AD98">
        <v>1</v>
      </c>
      <c r="AE98">
        <v>0</v>
      </c>
      <c r="AF98">
        <v>-23</v>
      </c>
      <c r="AG98">
        <v>1</v>
      </c>
      <c r="AH98" t="s">
        <v>482</v>
      </c>
      <c r="AI98">
        <v>8</v>
      </c>
      <c r="AJ98">
        <v>1</v>
      </c>
      <c r="AK98" t="s">
        <v>482</v>
      </c>
      <c r="AL98">
        <v>-7</v>
      </c>
      <c r="AM98">
        <v>1</v>
      </c>
      <c r="AN98" t="s">
        <v>19</v>
      </c>
      <c r="AO98">
        <v>18</v>
      </c>
      <c r="AP98">
        <v>1</v>
      </c>
      <c r="AQ98" t="s">
        <v>390</v>
      </c>
      <c r="AR98">
        <v>-5</v>
      </c>
      <c r="AS98">
        <v>1</v>
      </c>
      <c r="AT98" t="s">
        <v>390</v>
      </c>
      <c r="AU98">
        <v>-3</v>
      </c>
      <c r="AV98">
        <v>1</v>
      </c>
      <c r="AW98" t="s">
        <v>390</v>
      </c>
      <c r="AX98">
        <v>3</v>
      </c>
      <c r="AY98">
        <v>1</v>
      </c>
      <c r="AZ98" t="s">
        <v>390</v>
      </c>
      <c r="BA98">
        <v>1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111</v>
      </c>
      <c r="B99">
        <v>-3</v>
      </c>
      <c r="C99">
        <v>2</v>
      </c>
      <c r="D99" t="s">
        <v>295</v>
      </c>
      <c r="E99">
        <v>-12</v>
      </c>
      <c r="F99">
        <v>2</v>
      </c>
      <c r="G99" t="s">
        <v>218</v>
      </c>
      <c r="H99">
        <v>-25</v>
      </c>
      <c r="I99">
        <v>2</v>
      </c>
      <c r="J99" t="s">
        <v>218</v>
      </c>
      <c r="K99">
        <v>-25</v>
      </c>
      <c r="L99">
        <v>2</v>
      </c>
      <c r="M99" t="s">
        <v>295</v>
      </c>
      <c r="N99">
        <v>7</v>
      </c>
      <c r="O99">
        <v>2</v>
      </c>
      <c r="P99">
        <v>0</v>
      </c>
      <c r="Q99">
        <v>-9</v>
      </c>
      <c r="R99">
        <v>2</v>
      </c>
      <c r="S99" t="s">
        <v>19</v>
      </c>
      <c r="T99" s="4">
        <v>-2</v>
      </c>
      <c r="U99">
        <v>2</v>
      </c>
      <c r="V99" t="s">
        <v>419</v>
      </c>
      <c r="W99">
        <v>-11</v>
      </c>
      <c r="X99">
        <v>2</v>
      </c>
      <c r="Y99" t="s">
        <v>419</v>
      </c>
      <c r="Z99">
        <v>8</v>
      </c>
      <c r="AA99">
        <v>2</v>
      </c>
      <c r="AB99" t="s">
        <v>295</v>
      </c>
      <c r="AC99" s="4">
        <v>8</v>
      </c>
      <c r="AD99">
        <v>2</v>
      </c>
      <c r="AE99" t="s">
        <v>419</v>
      </c>
      <c r="AF99">
        <v>-23</v>
      </c>
      <c r="AG99">
        <v>2</v>
      </c>
      <c r="AH99" t="s">
        <v>189</v>
      </c>
      <c r="AI99">
        <v>8</v>
      </c>
      <c r="AJ99">
        <v>2</v>
      </c>
      <c r="AK99" t="s">
        <v>19</v>
      </c>
      <c r="AL99">
        <v>-7</v>
      </c>
      <c r="AM99">
        <v>2</v>
      </c>
      <c r="AN99" t="s">
        <v>472</v>
      </c>
      <c r="AO99">
        <v>18</v>
      </c>
      <c r="AP99">
        <v>2</v>
      </c>
      <c r="AQ99" t="s">
        <v>103</v>
      </c>
      <c r="AR99">
        <v>-5</v>
      </c>
      <c r="AS99">
        <v>2</v>
      </c>
      <c r="AT99" t="s">
        <v>103</v>
      </c>
      <c r="AU99">
        <v>-3</v>
      </c>
      <c r="AV99">
        <v>2</v>
      </c>
      <c r="AW99" t="s">
        <v>111</v>
      </c>
      <c r="AX99">
        <v>3</v>
      </c>
      <c r="AY99">
        <v>2</v>
      </c>
      <c r="AZ99" t="s">
        <v>111</v>
      </c>
      <c r="BA99">
        <v>1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460</v>
      </c>
      <c r="B100">
        <v>-3</v>
      </c>
      <c r="C100">
        <v>3</v>
      </c>
      <c r="D100" t="s">
        <v>458</v>
      </c>
      <c r="E100">
        <v>-12</v>
      </c>
      <c r="F100">
        <v>3</v>
      </c>
      <c r="G100" t="s">
        <v>360</v>
      </c>
      <c r="H100">
        <v>-25</v>
      </c>
      <c r="I100">
        <v>3</v>
      </c>
      <c r="J100" t="s">
        <v>360</v>
      </c>
      <c r="K100">
        <v>-22</v>
      </c>
      <c r="L100">
        <v>3</v>
      </c>
      <c r="M100">
        <v>0</v>
      </c>
      <c r="N100">
        <v>7</v>
      </c>
      <c r="O100">
        <v>3</v>
      </c>
      <c r="P100" t="s">
        <v>214</v>
      </c>
      <c r="Q100">
        <v>-9</v>
      </c>
      <c r="R100">
        <v>3</v>
      </c>
      <c r="S100" t="s">
        <v>214</v>
      </c>
      <c r="T100" s="4">
        <v>-2</v>
      </c>
      <c r="U100">
        <v>3</v>
      </c>
      <c r="V100" t="s">
        <v>174</v>
      </c>
      <c r="W100">
        <v>-11</v>
      </c>
      <c r="X100">
        <v>3</v>
      </c>
      <c r="Y100" t="s">
        <v>174</v>
      </c>
      <c r="Z100">
        <v>8</v>
      </c>
      <c r="AA100">
        <v>3</v>
      </c>
      <c r="AB100" t="s">
        <v>189</v>
      </c>
      <c r="AC100" s="4">
        <v>8</v>
      </c>
      <c r="AD100">
        <v>3</v>
      </c>
      <c r="AE100" t="s">
        <v>103</v>
      </c>
      <c r="AF100">
        <v>-23</v>
      </c>
      <c r="AG100">
        <v>3</v>
      </c>
      <c r="AH100" t="s">
        <v>363</v>
      </c>
      <c r="AI100">
        <v>8</v>
      </c>
      <c r="AJ100">
        <v>3</v>
      </c>
      <c r="AK100" t="s">
        <v>363</v>
      </c>
      <c r="AL100">
        <v>-7</v>
      </c>
      <c r="AM100">
        <v>3</v>
      </c>
      <c r="AN100" t="s">
        <v>82</v>
      </c>
      <c r="AO100">
        <v>18</v>
      </c>
      <c r="AP100">
        <v>3</v>
      </c>
      <c r="AQ100" t="s">
        <v>453</v>
      </c>
      <c r="AR100">
        <v>-5</v>
      </c>
      <c r="AS100">
        <v>3</v>
      </c>
      <c r="AT100" t="s">
        <v>214</v>
      </c>
      <c r="AU100">
        <v>-3</v>
      </c>
      <c r="AV100">
        <v>3</v>
      </c>
      <c r="AW100">
        <v>0</v>
      </c>
      <c r="AX100">
        <v>3</v>
      </c>
      <c r="AY100">
        <v>3</v>
      </c>
      <c r="AZ100" t="s">
        <v>426</v>
      </c>
      <c r="BA100">
        <v>1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82</v>
      </c>
      <c r="B101">
        <v>-3</v>
      </c>
      <c r="C101">
        <v>4</v>
      </c>
      <c r="D101" t="s">
        <v>103</v>
      </c>
      <c r="E101">
        <v>-12</v>
      </c>
      <c r="F101">
        <v>4</v>
      </c>
      <c r="G101" t="s">
        <v>568</v>
      </c>
      <c r="H101">
        <v>-25</v>
      </c>
      <c r="I101">
        <v>4</v>
      </c>
      <c r="J101" t="s">
        <v>568</v>
      </c>
      <c r="K101">
        <v>-25</v>
      </c>
      <c r="L101">
        <v>4</v>
      </c>
      <c r="M101" t="s">
        <v>189</v>
      </c>
      <c r="N101">
        <v>7</v>
      </c>
      <c r="O101">
        <v>4</v>
      </c>
      <c r="P101" t="s">
        <v>189</v>
      </c>
      <c r="Q101">
        <v>-9</v>
      </c>
      <c r="R101">
        <v>4</v>
      </c>
      <c r="S101" t="s">
        <v>189</v>
      </c>
      <c r="T101" s="4">
        <v>-2</v>
      </c>
      <c r="U101">
        <v>4</v>
      </c>
      <c r="V101" t="s">
        <v>189</v>
      </c>
      <c r="W101">
        <v>-11</v>
      </c>
      <c r="X101">
        <v>4</v>
      </c>
      <c r="Y101" t="s">
        <v>82</v>
      </c>
      <c r="Z101">
        <v>8</v>
      </c>
      <c r="AA101">
        <v>4</v>
      </c>
      <c r="AB101" t="s">
        <v>453</v>
      </c>
      <c r="AC101" s="4">
        <v>8</v>
      </c>
      <c r="AD101">
        <v>4</v>
      </c>
      <c r="AE101" t="s">
        <v>73</v>
      </c>
      <c r="AF101">
        <v>-23</v>
      </c>
      <c r="AG101">
        <v>4</v>
      </c>
      <c r="AH101" t="s">
        <v>18</v>
      </c>
      <c r="AI101">
        <v>8</v>
      </c>
      <c r="AJ101">
        <v>4</v>
      </c>
      <c r="AK101" t="s">
        <v>18</v>
      </c>
      <c r="AL101">
        <v>-7</v>
      </c>
      <c r="AM101">
        <v>4</v>
      </c>
      <c r="AN101" t="s">
        <v>18</v>
      </c>
      <c r="AO101">
        <v>18</v>
      </c>
      <c r="AP101">
        <v>4</v>
      </c>
      <c r="AQ101" t="s">
        <v>85</v>
      </c>
      <c r="AR101">
        <v>-5</v>
      </c>
      <c r="AS101">
        <v>4</v>
      </c>
      <c r="AT101" t="s">
        <v>453</v>
      </c>
      <c r="AU101">
        <v>-3</v>
      </c>
      <c r="AV101">
        <v>4</v>
      </c>
      <c r="AW101" t="s">
        <v>82</v>
      </c>
      <c r="AX101">
        <v>3</v>
      </c>
      <c r="AY101">
        <v>4</v>
      </c>
      <c r="AZ101" t="s">
        <v>82</v>
      </c>
      <c r="BA101">
        <v>1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295</v>
      </c>
      <c r="B102">
        <v>1</v>
      </c>
      <c r="C102">
        <v>1</v>
      </c>
      <c r="D102" t="s">
        <v>390</v>
      </c>
      <c r="E102">
        <v>0</v>
      </c>
      <c r="F102">
        <v>1</v>
      </c>
      <c r="G102" t="s">
        <v>390</v>
      </c>
      <c r="H102">
        <v>-14</v>
      </c>
      <c r="I102">
        <v>1</v>
      </c>
      <c r="J102" t="s">
        <v>390</v>
      </c>
      <c r="K102">
        <v>-14</v>
      </c>
      <c r="L102">
        <v>1</v>
      </c>
      <c r="M102" t="s">
        <v>390</v>
      </c>
      <c r="N102">
        <v>-15</v>
      </c>
      <c r="O102">
        <v>1</v>
      </c>
      <c r="P102" t="s">
        <v>390</v>
      </c>
      <c r="Q102">
        <v>-20</v>
      </c>
      <c r="R102">
        <v>1</v>
      </c>
      <c r="S102" t="s">
        <v>390</v>
      </c>
      <c r="T102" s="4">
        <v>0</v>
      </c>
      <c r="U102">
        <v>1</v>
      </c>
      <c r="V102" t="s">
        <v>450</v>
      </c>
      <c r="W102">
        <v>-13</v>
      </c>
      <c r="X102">
        <v>1</v>
      </c>
      <c r="Y102" t="s">
        <v>40</v>
      </c>
      <c r="Z102">
        <v>3</v>
      </c>
      <c r="AA102">
        <v>1</v>
      </c>
      <c r="AB102" t="s">
        <v>450</v>
      </c>
      <c r="AC102" s="4">
        <v>-8</v>
      </c>
      <c r="AD102">
        <v>1</v>
      </c>
      <c r="AE102" t="s">
        <v>218</v>
      </c>
      <c r="AF102">
        <v>-14</v>
      </c>
      <c r="AG102">
        <v>1</v>
      </c>
      <c r="AH102" t="s">
        <v>295</v>
      </c>
      <c r="AI102">
        <v>-9</v>
      </c>
      <c r="AJ102">
        <v>1</v>
      </c>
      <c r="AK102" t="s">
        <v>111</v>
      </c>
      <c r="AL102">
        <v>-3</v>
      </c>
      <c r="AM102">
        <v>1</v>
      </c>
      <c r="AN102" t="s">
        <v>460</v>
      </c>
      <c r="AO102">
        <v>1</v>
      </c>
      <c r="AP102">
        <v>1</v>
      </c>
      <c r="AQ102" t="s">
        <v>482</v>
      </c>
      <c r="AR102">
        <v>3</v>
      </c>
      <c r="AS102">
        <v>1</v>
      </c>
      <c r="AT102" t="s">
        <v>482</v>
      </c>
      <c r="AU102">
        <v>9</v>
      </c>
      <c r="AV102">
        <v>1</v>
      </c>
      <c r="AW102" t="s">
        <v>482</v>
      </c>
      <c r="AX102">
        <v>2</v>
      </c>
      <c r="AY102">
        <v>1</v>
      </c>
      <c r="AZ102" t="s">
        <v>103</v>
      </c>
      <c r="BA102">
        <v>21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19</v>
      </c>
      <c r="B103">
        <v>1</v>
      </c>
      <c r="C103">
        <v>2</v>
      </c>
      <c r="D103" t="s">
        <v>428</v>
      </c>
      <c r="E103">
        <v>0</v>
      </c>
      <c r="F103">
        <v>2</v>
      </c>
      <c r="G103" t="s">
        <v>419</v>
      </c>
      <c r="H103">
        <v>-14</v>
      </c>
      <c r="I103">
        <v>2</v>
      </c>
      <c r="J103" t="s">
        <v>419</v>
      </c>
      <c r="K103">
        <v>-14</v>
      </c>
      <c r="L103">
        <v>2</v>
      </c>
      <c r="M103" t="s">
        <v>419</v>
      </c>
      <c r="N103">
        <v>-15</v>
      </c>
      <c r="O103">
        <v>2</v>
      </c>
      <c r="P103" t="s">
        <v>475</v>
      </c>
      <c r="Q103">
        <v>-20</v>
      </c>
      <c r="R103">
        <v>2</v>
      </c>
      <c r="S103" t="s">
        <v>419</v>
      </c>
      <c r="T103" s="4">
        <v>0</v>
      </c>
      <c r="U103">
        <v>2</v>
      </c>
      <c r="V103" t="s">
        <v>103</v>
      </c>
      <c r="W103">
        <v>-13</v>
      </c>
      <c r="X103">
        <v>2</v>
      </c>
      <c r="Y103">
        <v>0</v>
      </c>
      <c r="Z103">
        <v>3</v>
      </c>
      <c r="AA103">
        <v>2</v>
      </c>
      <c r="AB103">
        <v>0</v>
      </c>
      <c r="AC103" s="4">
        <v>-8</v>
      </c>
      <c r="AD103">
        <v>2</v>
      </c>
      <c r="AE103" t="s">
        <v>295</v>
      </c>
      <c r="AF103">
        <v>-14</v>
      </c>
      <c r="AG103">
        <v>2</v>
      </c>
      <c r="AH103" t="s">
        <v>103</v>
      </c>
      <c r="AI103">
        <v>-9</v>
      </c>
      <c r="AJ103">
        <v>2</v>
      </c>
      <c r="AK103" t="s">
        <v>465</v>
      </c>
      <c r="AL103">
        <v>-3</v>
      </c>
      <c r="AM103">
        <v>2</v>
      </c>
      <c r="AN103" t="s">
        <v>465</v>
      </c>
      <c r="AO103">
        <v>1</v>
      </c>
      <c r="AP103">
        <v>2</v>
      </c>
      <c r="AQ103" t="s">
        <v>111</v>
      </c>
      <c r="AR103">
        <v>3</v>
      </c>
      <c r="AS103">
        <v>2</v>
      </c>
      <c r="AT103" t="s">
        <v>460</v>
      </c>
      <c r="AU103">
        <v>9</v>
      </c>
      <c r="AV103">
        <v>2</v>
      </c>
      <c r="AW103" t="s">
        <v>460</v>
      </c>
      <c r="AX103">
        <v>2</v>
      </c>
      <c r="AY103">
        <v>2</v>
      </c>
      <c r="AZ103" t="s">
        <v>214</v>
      </c>
      <c r="BA103">
        <v>21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214</v>
      </c>
      <c r="B104">
        <v>1</v>
      </c>
      <c r="C104">
        <v>3</v>
      </c>
      <c r="D104">
        <v>0</v>
      </c>
      <c r="E104">
        <v>0</v>
      </c>
      <c r="F104">
        <v>3</v>
      </c>
      <c r="G104">
        <v>0</v>
      </c>
      <c r="H104">
        <v>-14</v>
      </c>
      <c r="I104">
        <v>3</v>
      </c>
      <c r="J104">
        <v>0</v>
      </c>
      <c r="K104">
        <v>-14</v>
      </c>
      <c r="L104">
        <v>3</v>
      </c>
      <c r="M104" t="s">
        <v>204</v>
      </c>
      <c r="N104">
        <v>-15</v>
      </c>
      <c r="O104">
        <v>3</v>
      </c>
      <c r="P104" t="s">
        <v>19</v>
      </c>
      <c r="Q104">
        <v>-20</v>
      </c>
      <c r="R104">
        <v>3</v>
      </c>
      <c r="S104" t="s">
        <v>174</v>
      </c>
      <c r="T104" s="4">
        <v>0</v>
      </c>
      <c r="U104">
        <v>3</v>
      </c>
      <c r="V104" t="s">
        <v>111</v>
      </c>
      <c r="W104">
        <v>-13</v>
      </c>
      <c r="X104">
        <v>3</v>
      </c>
      <c r="Y104" t="s">
        <v>103</v>
      </c>
      <c r="Z104">
        <v>3</v>
      </c>
      <c r="AA104">
        <v>3</v>
      </c>
      <c r="AB104" t="s">
        <v>103</v>
      </c>
      <c r="AC104" s="4">
        <v>-8</v>
      </c>
      <c r="AD104">
        <v>3</v>
      </c>
      <c r="AE104" t="s">
        <v>189</v>
      </c>
      <c r="AF104">
        <v>-14</v>
      </c>
      <c r="AG104">
        <v>3</v>
      </c>
      <c r="AH104" t="s">
        <v>426</v>
      </c>
      <c r="AI104">
        <v>-9</v>
      </c>
      <c r="AJ104">
        <v>3</v>
      </c>
      <c r="AK104" t="s">
        <v>426</v>
      </c>
      <c r="AL104">
        <v>-3</v>
      </c>
      <c r="AM104">
        <v>3</v>
      </c>
      <c r="AN104" t="s">
        <v>453</v>
      </c>
      <c r="AO104">
        <v>1</v>
      </c>
      <c r="AP104">
        <v>3</v>
      </c>
      <c r="AQ104" t="s">
        <v>82</v>
      </c>
      <c r="AR104">
        <v>-27</v>
      </c>
      <c r="AS104">
        <v>3</v>
      </c>
      <c r="AT104" t="s">
        <v>426</v>
      </c>
      <c r="AU104">
        <v>9</v>
      </c>
      <c r="AV104">
        <v>3</v>
      </c>
      <c r="AW104" t="s">
        <v>53</v>
      </c>
      <c r="AX104">
        <v>3</v>
      </c>
      <c r="AY104">
        <v>3</v>
      </c>
      <c r="AZ104" t="s">
        <v>174</v>
      </c>
      <c r="BA104">
        <v>21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174</v>
      </c>
      <c r="B105">
        <v>1</v>
      </c>
      <c r="C105">
        <v>4</v>
      </c>
      <c r="D105" t="s">
        <v>73</v>
      </c>
      <c r="E105">
        <v>0</v>
      </c>
      <c r="F105">
        <v>4</v>
      </c>
      <c r="G105" t="s">
        <v>73</v>
      </c>
      <c r="H105">
        <v>-14</v>
      </c>
      <c r="I105">
        <v>4</v>
      </c>
      <c r="J105" t="s">
        <v>73</v>
      </c>
      <c r="K105">
        <v>-14</v>
      </c>
      <c r="L105">
        <v>4</v>
      </c>
      <c r="M105" t="s">
        <v>73</v>
      </c>
      <c r="N105">
        <v>-15</v>
      </c>
      <c r="O105">
        <v>4</v>
      </c>
      <c r="P105" t="s">
        <v>73</v>
      </c>
      <c r="Q105">
        <v>-20</v>
      </c>
      <c r="R105">
        <v>4</v>
      </c>
      <c r="S105" t="s">
        <v>73</v>
      </c>
      <c r="T105" s="4">
        <v>0</v>
      </c>
      <c r="U105">
        <v>4</v>
      </c>
      <c r="V105" t="s">
        <v>73</v>
      </c>
      <c r="W105">
        <v>-13</v>
      </c>
      <c r="X105">
        <v>4</v>
      </c>
      <c r="Y105" t="s">
        <v>73</v>
      </c>
      <c r="Z105">
        <v>3</v>
      </c>
      <c r="AA105">
        <v>4</v>
      </c>
      <c r="AB105" t="s">
        <v>82</v>
      </c>
      <c r="AC105" s="4">
        <v>-8</v>
      </c>
      <c r="AD105">
        <v>4</v>
      </c>
      <c r="AE105" t="s">
        <v>453</v>
      </c>
      <c r="AF105">
        <v>-14</v>
      </c>
      <c r="AG105">
        <v>4</v>
      </c>
      <c r="AH105" t="s">
        <v>85</v>
      </c>
      <c r="AI105">
        <v>-9</v>
      </c>
      <c r="AJ105">
        <v>4</v>
      </c>
      <c r="AK105" t="s">
        <v>85</v>
      </c>
      <c r="AL105">
        <v>-3</v>
      </c>
      <c r="AM105">
        <v>4</v>
      </c>
      <c r="AN105" t="s">
        <v>85</v>
      </c>
      <c r="AO105">
        <v>1</v>
      </c>
      <c r="AP105">
        <v>4</v>
      </c>
      <c r="AQ105" t="s">
        <v>472</v>
      </c>
      <c r="AR105">
        <v>3</v>
      </c>
      <c r="AS105">
        <v>4</v>
      </c>
      <c r="AT105" t="s">
        <v>82</v>
      </c>
      <c r="AU105">
        <v>9</v>
      </c>
      <c r="AV105">
        <v>4</v>
      </c>
      <c r="AW105" t="s">
        <v>426</v>
      </c>
      <c r="AX105">
        <v>3</v>
      </c>
      <c r="AY105">
        <v>4</v>
      </c>
      <c r="AZ105" t="s">
        <v>130</v>
      </c>
      <c r="BA105">
        <v>21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K109"/>
  <sheetViews>
    <sheetView workbookViewId="0">
      <selection activeCell="AN84" sqref="AN84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447</v>
      </c>
      <c r="C2" s="1" t="str">
        <f>A2&amp;" "&amp;B2</f>
        <v>Malcolm Allen</v>
      </c>
      <c r="D2" s="7" t="s">
        <v>9</v>
      </c>
      <c r="E2" s="7" t="s">
        <v>9</v>
      </c>
      <c r="F2" s="7">
        <v>-6</v>
      </c>
      <c r="G2" s="7">
        <v>28</v>
      </c>
      <c r="H2" s="7" t="s">
        <v>9</v>
      </c>
      <c r="I2" s="7">
        <v>-6</v>
      </c>
      <c r="J2" s="7">
        <v>-7</v>
      </c>
      <c r="K2" s="7">
        <v>5</v>
      </c>
      <c r="L2" s="7" t="s">
        <v>9</v>
      </c>
      <c r="M2" s="7">
        <v>11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>
        <v>-3</v>
      </c>
      <c r="V2" s="7" t="s">
        <v>9</v>
      </c>
      <c r="W2" s="7" t="s">
        <v>9</v>
      </c>
      <c r="X2" s="7" t="s">
        <v>9</v>
      </c>
      <c r="Y2" s="22">
        <f>SUM(D2:X2)</f>
        <v>22</v>
      </c>
      <c r="Z2" s="8">
        <f t="shared" ref="Z2" si="0">SUM(AA2:AC2)</f>
        <v>7</v>
      </c>
      <c r="AA2" s="8">
        <f>COUNTIF(D2:X2,"&gt;0")</f>
        <v>3</v>
      </c>
      <c r="AB2" s="8">
        <f>COUNTIF(D2:X2,0)</f>
        <v>0</v>
      </c>
      <c r="AC2" s="8">
        <f>COUNTIF(D2:X2,"&lt;0")</f>
        <v>4</v>
      </c>
      <c r="AE2">
        <f t="shared" ref="AE2:AE43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1</v>
      </c>
      <c r="AF2">
        <f t="shared" ref="AF2:AF43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4</v>
      </c>
      <c r="AG2">
        <f t="shared" ref="AG2:AG43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2</v>
      </c>
      <c r="AH2">
        <f t="shared" ref="AH2:AH43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7</v>
      </c>
      <c r="AJ2" t="str">
        <f>IF(AI2=Z2,"","no")</f>
        <v/>
      </c>
    </row>
    <row r="3" spans="1:36" x14ac:dyDescent="0.25">
      <c r="A3" s="1" t="s">
        <v>368</v>
      </c>
      <c r="B3" s="1" t="s">
        <v>369</v>
      </c>
      <c r="C3" s="1" t="str">
        <f t="shared" ref="C3:C49" si="5">A3&amp;" "&amp;B3</f>
        <v>Greg Arnfield</v>
      </c>
      <c r="D3" s="7">
        <v>10</v>
      </c>
      <c r="E3" s="7" t="s">
        <v>9</v>
      </c>
      <c r="F3" s="7">
        <v>-16</v>
      </c>
      <c r="G3" s="7">
        <v>-7</v>
      </c>
      <c r="H3" s="7">
        <v>-20</v>
      </c>
      <c r="I3" s="7">
        <v>-1</v>
      </c>
      <c r="J3" s="7">
        <v>3</v>
      </c>
      <c r="K3" s="7">
        <v>10</v>
      </c>
      <c r="L3" s="7">
        <v>4</v>
      </c>
      <c r="M3" s="7">
        <v>3</v>
      </c>
      <c r="N3" s="7">
        <v>4</v>
      </c>
      <c r="O3" s="7">
        <v>-6</v>
      </c>
      <c r="P3" s="7">
        <v>-13</v>
      </c>
      <c r="Q3" s="7">
        <v>6</v>
      </c>
      <c r="R3" s="7">
        <v>-14</v>
      </c>
      <c r="S3" s="7">
        <v>1</v>
      </c>
      <c r="T3" s="7">
        <v>-1</v>
      </c>
      <c r="U3" s="7">
        <v>-1</v>
      </c>
      <c r="V3" s="7" t="s">
        <v>9</v>
      </c>
      <c r="W3" s="7" t="s">
        <v>9</v>
      </c>
      <c r="X3" s="7" t="s">
        <v>9</v>
      </c>
      <c r="Y3" s="22">
        <f t="shared" ref="Y3:Y57" si="6">SUM(D3:X3)</f>
        <v>-38</v>
      </c>
      <c r="Z3" s="8">
        <f t="shared" ref="Z3:Z57" si="7">SUM(AA3:AC3)</f>
        <v>17</v>
      </c>
      <c r="AA3" s="8">
        <f t="shared" ref="AA3:AA57" si="8">COUNTIF(D3:X3,"&gt;0")</f>
        <v>8</v>
      </c>
      <c r="AB3" s="8">
        <f t="shared" ref="AB3:AB57" si="9">COUNTIF(D3:X3,0)</f>
        <v>0</v>
      </c>
      <c r="AC3" s="8">
        <f t="shared" ref="AC3:AC57" si="10">COUNTIF(D3:X3,"&lt;0")</f>
        <v>9</v>
      </c>
      <c r="AE3">
        <f t="shared" si="1"/>
        <v>0</v>
      </c>
      <c r="AF3">
        <f t="shared" si="2"/>
        <v>0</v>
      </c>
      <c r="AG3">
        <f t="shared" si="3"/>
        <v>2</v>
      </c>
      <c r="AH3">
        <f t="shared" si="4"/>
        <v>15</v>
      </c>
      <c r="AI3">
        <f t="shared" ref="AI3:AI43" si="11">SUM(AE3:AH3)</f>
        <v>17</v>
      </c>
      <c r="AJ3" t="str">
        <f t="shared" ref="AJ3:AJ43" si="12">IF(AI3=Z3,"","no")</f>
        <v/>
      </c>
    </row>
    <row r="4" spans="1:36" x14ac:dyDescent="0.25">
      <c r="A4" s="1" t="s">
        <v>121</v>
      </c>
      <c r="B4" s="1" t="s">
        <v>156</v>
      </c>
      <c r="C4" s="1" t="str">
        <f t="shared" si="5"/>
        <v>Bruce Bate</v>
      </c>
      <c r="D4" s="7">
        <v>-6</v>
      </c>
      <c r="E4" s="7" t="s">
        <v>9</v>
      </c>
      <c r="F4" s="7">
        <v>-11</v>
      </c>
      <c r="G4" s="7">
        <v>28</v>
      </c>
      <c r="H4" s="7">
        <v>-20</v>
      </c>
      <c r="I4" s="7">
        <v>-15</v>
      </c>
      <c r="J4" s="7">
        <v>-7</v>
      </c>
      <c r="K4" s="7">
        <v>-1</v>
      </c>
      <c r="L4" s="7">
        <v>-8</v>
      </c>
      <c r="M4" s="7">
        <v>11</v>
      </c>
      <c r="N4" s="7" t="s">
        <v>9</v>
      </c>
      <c r="O4" s="7">
        <v>-40</v>
      </c>
      <c r="P4" s="7">
        <v>33</v>
      </c>
      <c r="Q4" s="7">
        <v>9</v>
      </c>
      <c r="R4" s="7">
        <v>-7</v>
      </c>
      <c r="S4" s="7">
        <v>-14</v>
      </c>
      <c r="T4" s="7">
        <v>0</v>
      </c>
      <c r="U4" s="7" t="s">
        <v>9</v>
      </c>
      <c r="V4" s="7" t="s">
        <v>9</v>
      </c>
      <c r="W4" s="7" t="s">
        <v>9</v>
      </c>
      <c r="X4" s="7" t="s">
        <v>9</v>
      </c>
      <c r="Y4" s="22">
        <f t="shared" si="6"/>
        <v>-48</v>
      </c>
      <c r="Z4" s="8">
        <f t="shared" si="7"/>
        <v>15</v>
      </c>
      <c r="AA4" s="8">
        <f t="shared" si="8"/>
        <v>4</v>
      </c>
      <c r="AB4" s="8">
        <f t="shared" si="9"/>
        <v>1</v>
      </c>
      <c r="AC4" s="8">
        <f t="shared" si="10"/>
        <v>10</v>
      </c>
      <c r="AE4">
        <f t="shared" si="1"/>
        <v>0</v>
      </c>
      <c r="AF4">
        <f t="shared" si="2"/>
        <v>1</v>
      </c>
      <c r="AG4">
        <f t="shared" si="3"/>
        <v>10</v>
      </c>
      <c r="AH4">
        <f t="shared" si="4"/>
        <v>4</v>
      </c>
      <c r="AI4">
        <f t="shared" si="11"/>
        <v>15</v>
      </c>
      <c r="AJ4" t="str">
        <f t="shared" si="12"/>
        <v/>
      </c>
    </row>
    <row r="5" spans="1:36" x14ac:dyDescent="0.25">
      <c r="A5" s="1" t="s">
        <v>10</v>
      </c>
      <c r="B5" s="1" t="s">
        <v>11</v>
      </c>
      <c r="C5" s="1" t="str">
        <f t="shared" si="5"/>
        <v>Garry Benveniste</v>
      </c>
      <c r="D5" s="7">
        <v>10</v>
      </c>
      <c r="E5" s="7" t="s">
        <v>9</v>
      </c>
      <c r="F5" s="7">
        <v>-5</v>
      </c>
      <c r="G5" s="7">
        <v>3</v>
      </c>
      <c r="H5" s="7">
        <v>7</v>
      </c>
      <c r="I5" s="7">
        <v>-6</v>
      </c>
      <c r="J5" s="7">
        <v>15</v>
      </c>
      <c r="K5" s="7">
        <v>-1</v>
      </c>
      <c r="L5" s="7">
        <v>16</v>
      </c>
      <c r="M5" s="7">
        <v>22</v>
      </c>
      <c r="N5" s="7">
        <v>3</v>
      </c>
      <c r="O5" s="7">
        <v>-12</v>
      </c>
      <c r="P5" s="7">
        <v>5</v>
      </c>
      <c r="Q5" s="7">
        <v>-2</v>
      </c>
      <c r="R5" s="7">
        <v>4</v>
      </c>
      <c r="S5" s="7">
        <v>12</v>
      </c>
      <c r="T5" s="7">
        <v>9</v>
      </c>
      <c r="U5" s="7">
        <v>19</v>
      </c>
      <c r="V5" s="7" t="s">
        <v>9</v>
      </c>
      <c r="W5" s="7" t="s">
        <v>9</v>
      </c>
      <c r="X5" s="7" t="s">
        <v>9</v>
      </c>
      <c r="Y5" s="22">
        <f t="shared" si="6"/>
        <v>99</v>
      </c>
      <c r="Z5" s="8">
        <f t="shared" si="7"/>
        <v>17</v>
      </c>
      <c r="AA5" s="8">
        <f t="shared" si="8"/>
        <v>12</v>
      </c>
      <c r="AB5" s="8">
        <f t="shared" si="9"/>
        <v>0</v>
      </c>
      <c r="AC5" s="8">
        <f t="shared" si="10"/>
        <v>5</v>
      </c>
      <c r="AE5">
        <f t="shared" si="1"/>
        <v>0</v>
      </c>
      <c r="AF5">
        <f t="shared" si="2"/>
        <v>0</v>
      </c>
      <c r="AG5">
        <f t="shared" si="3"/>
        <v>0</v>
      </c>
      <c r="AH5">
        <f t="shared" si="4"/>
        <v>17</v>
      </c>
      <c r="AI5">
        <f t="shared" si="11"/>
        <v>17</v>
      </c>
      <c r="AJ5" t="str">
        <f t="shared" si="12"/>
        <v/>
      </c>
    </row>
    <row r="6" spans="1:36" x14ac:dyDescent="0.25">
      <c r="A6" s="1" t="s">
        <v>13</v>
      </c>
      <c r="B6" s="1" t="s">
        <v>14</v>
      </c>
      <c r="C6" s="1" t="str">
        <f t="shared" si="5"/>
        <v>Don Blesing</v>
      </c>
      <c r="D6" s="7">
        <v>2</v>
      </c>
      <c r="E6" s="7" t="s">
        <v>9</v>
      </c>
      <c r="F6" s="7">
        <v>-1</v>
      </c>
      <c r="G6" s="7">
        <v>-15</v>
      </c>
      <c r="H6" s="7">
        <v>-15</v>
      </c>
      <c r="I6" s="7">
        <v>3</v>
      </c>
      <c r="J6" s="7">
        <v>-16</v>
      </c>
      <c r="K6" s="7">
        <v>-7</v>
      </c>
      <c r="L6" s="7">
        <v>-6</v>
      </c>
      <c r="M6" s="7">
        <v>8</v>
      </c>
      <c r="N6" s="7" t="s">
        <v>9</v>
      </c>
      <c r="O6" s="7">
        <v>-40</v>
      </c>
      <c r="P6" s="7">
        <v>33</v>
      </c>
      <c r="Q6" s="7">
        <v>-28</v>
      </c>
      <c r="R6" s="7">
        <v>-4</v>
      </c>
      <c r="S6" s="7">
        <v>-14</v>
      </c>
      <c r="T6" s="7">
        <v>0</v>
      </c>
      <c r="U6" s="7">
        <v>-3</v>
      </c>
      <c r="V6" s="7" t="s">
        <v>9</v>
      </c>
      <c r="W6" s="7" t="s">
        <v>9</v>
      </c>
      <c r="X6" s="7" t="s">
        <v>9</v>
      </c>
      <c r="Y6" s="22">
        <f t="shared" si="6"/>
        <v>-103</v>
      </c>
      <c r="Z6" s="8">
        <f t="shared" si="7"/>
        <v>16</v>
      </c>
      <c r="AA6" s="8">
        <f t="shared" si="8"/>
        <v>4</v>
      </c>
      <c r="AB6" s="8">
        <f t="shared" si="9"/>
        <v>1</v>
      </c>
      <c r="AC6" s="8">
        <f t="shared" si="10"/>
        <v>11</v>
      </c>
      <c r="AE6">
        <f t="shared" si="1"/>
        <v>0</v>
      </c>
      <c r="AF6">
        <f t="shared" si="2"/>
        <v>3</v>
      </c>
      <c r="AG6">
        <f t="shared" si="3"/>
        <v>1</v>
      </c>
      <c r="AH6">
        <f t="shared" si="4"/>
        <v>12</v>
      </c>
      <c r="AI6">
        <f t="shared" si="11"/>
        <v>16</v>
      </c>
      <c r="AJ6" t="str">
        <f t="shared" si="12"/>
        <v/>
      </c>
    </row>
    <row r="7" spans="1:36" x14ac:dyDescent="0.25">
      <c r="A7" s="1" t="s">
        <v>16</v>
      </c>
      <c r="B7" s="1" t="s">
        <v>17</v>
      </c>
      <c r="C7" s="1" t="str">
        <f t="shared" si="5"/>
        <v>Bob Boorman</v>
      </c>
      <c r="D7" s="7">
        <v>2</v>
      </c>
      <c r="E7" s="7" t="s">
        <v>9</v>
      </c>
      <c r="F7" s="7">
        <v>-1</v>
      </c>
      <c r="G7" s="7" t="s">
        <v>9</v>
      </c>
      <c r="H7" s="7">
        <v>17</v>
      </c>
      <c r="I7" s="7">
        <v>-18</v>
      </c>
      <c r="J7" s="7" t="s">
        <v>9</v>
      </c>
      <c r="K7" s="7">
        <v>10</v>
      </c>
      <c r="L7" s="7">
        <v>16</v>
      </c>
      <c r="M7" s="7">
        <v>22</v>
      </c>
      <c r="N7" s="7">
        <v>3</v>
      </c>
      <c r="O7" s="7" t="s">
        <v>9</v>
      </c>
      <c r="P7" s="7">
        <v>5</v>
      </c>
      <c r="Q7" s="7">
        <v>-2</v>
      </c>
      <c r="R7" s="7">
        <v>4</v>
      </c>
      <c r="S7" s="7">
        <v>12</v>
      </c>
      <c r="T7" s="7">
        <v>9</v>
      </c>
      <c r="U7" s="7">
        <v>19</v>
      </c>
      <c r="V7" s="7" t="s">
        <v>9</v>
      </c>
      <c r="W7" s="7" t="s">
        <v>9</v>
      </c>
      <c r="X7" s="7" t="s">
        <v>9</v>
      </c>
      <c r="Y7" s="22">
        <f t="shared" si="6"/>
        <v>98</v>
      </c>
      <c r="Z7" s="8">
        <f t="shared" si="7"/>
        <v>14</v>
      </c>
      <c r="AA7" s="8">
        <f t="shared" si="8"/>
        <v>11</v>
      </c>
      <c r="AB7" s="8">
        <f t="shared" si="9"/>
        <v>0</v>
      </c>
      <c r="AC7" s="8">
        <f t="shared" si="10"/>
        <v>3</v>
      </c>
      <c r="AE7">
        <f t="shared" si="1"/>
        <v>0</v>
      </c>
      <c r="AF7">
        <f t="shared" si="2"/>
        <v>0</v>
      </c>
      <c r="AG7">
        <f t="shared" si="3"/>
        <v>12</v>
      </c>
      <c r="AH7">
        <f t="shared" si="4"/>
        <v>2</v>
      </c>
      <c r="AI7">
        <f t="shared" si="11"/>
        <v>14</v>
      </c>
      <c r="AJ7" t="str">
        <f t="shared" si="12"/>
        <v/>
      </c>
    </row>
    <row r="8" spans="1:36" x14ac:dyDescent="0.25">
      <c r="A8" s="1" t="s">
        <v>16</v>
      </c>
      <c r="B8" s="1" t="s">
        <v>455</v>
      </c>
      <c r="C8" s="1" t="str">
        <f t="shared" si="5"/>
        <v>Bob Burton</v>
      </c>
      <c r="D8" s="7">
        <v>-2</v>
      </c>
      <c r="E8" s="7" t="s">
        <v>9</v>
      </c>
      <c r="F8" s="7">
        <v>-11</v>
      </c>
      <c r="G8" s="7">
        <v>1</v>
      </c>
      <c r="H8" s="7">
        <v>-4</v>
      </c>
      <c r="I8" s="7">
        <v>-15</v>
      </c>
      <c r="J8" s="7">
        <v>-7</v>
      </c>
      <c r="K8" s="7">
        <v>-8</v>
      </c>
      <c r="L8" s="7">
        <v>-8</v>
      </c>
      <c r="M8" s="7">
        <v>11</v>
      </c>
      <c r="N8" s="7" t="s">
        <v>9</v>
      </c>
      <c r="O8" s="7">
        <v>-14</v>
      </c>
      <c r="P8" s="7">
        <v>-2</v>
      </c>
      <c r="Q8" s="7">
        <v>9</v>
      </c>
      <c r="R8" s="7">
        <v>-9</v>
      </c>
      <c r="S8" s="7">
        <v>-11</v>
      </c>
      <c r="T8" s="7">
        <v>-5</v>
      </c>
      <c r="U8" s="7">
        <v>-19</v>
      </c>
      <c r="V8" s="7" t="s">
        <v>9</v>
      </c>
      <c r="W8" s="7" t="s">
        <v>9</v>
      </c>
      <c r="X8" s="7" t="s">
        <v>9</v>
      </c>
      <c r="Y8" s="22">
        <f t="shared" si="6"/>
        <v>-94</v>
      </c>
      <c r="Z8" s="8">
        <f t="shared" si="7"/>
        <v>16</v>
      </c>
      <c r="AA8" s="8">
        <f t="shared" si="8"/>
        <v>3</v>
      </c>
      <c r="AB8" s="8">
        <f t="shared" si="9"/>
        <v>0</v>
      </c>
      <c r="AC8" s="8">
        <f t="shared" si="10"/>
        <v>13</v>
      </c>
      <c r="AE8">
        <f t="shared" si="1"/>
        <v>13</v>
      </c>
      <c r="AF8">
        <f t="shared" si="2"/>
        <v>3</v>
      </c>
      <c r="AG8">
        <f t="shared" si="3"/>
        <v>0</v>
      </c>
      <c r="AH8">
        <f t="shared" si="4"/>
        <v>0</v>
      </c>
      <c r="AI8">
        <f t="shared" si="11"/>
        <v>16</v>
      </c>
      <c r="AJ8" t="str">
        <f t="shared" si="12"/>
        <v/>
      </c>
    </row>
    <row r="9" spans="1:36" x14ac:dyDescent="0.25">
      <c r="A9" s="1" t="s">
        <v>398</v>
      </c>
      <c r="B9" s="1" t="s">
        <v>304</v>
      </c>
      <c r="C9" s="1" t="str">
        <f t="shared" si="5"/>
        <v>Nick Buvinic</v>
      </c>
      <c r="D9" s="7" t="s">
        <v>9</v>
      </c>
      <c r="E9" s="7" t="s">
        <v>9</v>
      </c>
      <c r="F9" s="7">
        <v>-11</v>
      </c>
      <c r="G9" s="7">
        <v>-23</v>
      </c>
      <c r="H9" s="7">
        <v>-15</v>
      </c>
      <c r="I9" s="7" t="s">
        <v>9</v>
      </c>
      <c r="J9" s="7" t="s">
        <v>9</v>
      </c>
      <c r="K9" s="7" t="s">
        <v>9</v>
      </c>
      <c r="L9" s="7">
        <v>-7</v>
      </c>
      <c r="M9" s="7">
        <v>-4</v>
      </c>
      <c r="N9" s="7" t="s">
        <v>9</v>
      </c>
      <c r="O9" s="7">
        <v>-40</v>
      </c>
      <c r="P9" s="7">
        <v>33</v>
      </c>
      <c r="Q9" s="7">
        <v>-28</v>
      </c>
      <c r="R9" s="7">
        <v>-4</v>
      </c>
      <c r="S9" s="7">
        <v>-14</v>
      </c>
      <c r="T9" s="7">
        <v>0</v>
      </c>
      <c r="U9" s="7" t="s">
        <v>9</v>
      </c>
      <c r="V9" s="7" t="s">
        <v>9</v>
      </c>
      <c r="W9" s="7" t="s">
        <v>9</v>
      </c>
      <c r="X9" s="7" t="s">
        <v>9</v>
      </c>
      <c r="Y9" s="22">
        <f t="shared" si="6"/>
        <v>-113</v>
      </c>
      <c r="Z9" s="8">
        <f t="shared" si="7"/>
        <v>11</v>
      </c>
      <c r="AA9" s="8">
        <f t="shared" si="8"/>
        <v>1</v>
      </c>
      <c r="AB9" s="8">
        <f t="shared" si="9"/>
        <v>1</v>
      </c>
      <c r="AC9" s="8">
        <f t="shared" si="10"/>
        <v>9</v>
      </c>
      <c r="AE9">
        <f t="shared" si="1"/>
        <v>7</v>
      </c>
      <c r="AF9">
        <f t="shared" si="2"/>
        <v>4</v>
      </c>
      <c r="AG9">
        <f t="shared" si="3"/>
        <v>0</v>
      </c>
      <c r="AH9">
        <f t="shared" si="4"/>
        <v>0</v>
      </c>
      <c r="AI9">
        <f t="shared" si="11"/>
        <v>11</v>
      </c>
      <c r="AJ9" t="str">
        <f t="shared" si="12"/>
        <v/>
      </c>
    </row>
    <row r="10" spans="1:36" x14ac:dyDescent="0.25">
      <c r="A10" s="1" t="s">
        <v>306</v>
      </c>
      <c r="B10" s="1" t="s">
        <v>307</v>
      </c>
      <c r="C10" s="1" t="str">
        <f t="shared" si="5"/>
        <v>Justin Colvill</v>
      </c>
      <c r="D10" s="7">
        <v>-16</v>
      </c>
      <c r="E10" s="7" t="s">
        <v>9</v>
      </c>
      <c r="F10" s="7" t="s">
        <v>9</v>
      </c>
      <c r="G10" s="7" t="s">
        <v>9</v>
      </c>
      <c r="H10" s="7">
        <v>17</v>
      </c>
      <c r="I10" s="7" t="s">
        <v>9</v>
      </c>
      <c r="J10" s="7" t="s">
        <v>9</v>
      </c>
      <c r="K10" s="7" t="s">
        <v>9</v>
      </c>
      <c r="L10" s="7" t="s">
        <v>9</v>
      </c>
      <c r="M10" s="7">
        <v>-19</v>
      </c>
      <c r="N10" s="7">
        <v>12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 t="s">
        <v>9</v>
      </c>
      <c r="W10" s="7" t="s">
        <v>9</v>
      </c>
      <c r="X10" s="7" t="s">
        <v>9</v>
      </c>
      <c r="Y10" s="22">
        <f t="shared" si="6"/>
        <v>-6</v>
      </c>
      <c r="Z10" s="8">
        <f t="shared" si="7"/>
        <v>4</v>
      </c>
      <c r="AA10" s="8">
        <f t="shared" si="8"/>
        <v>2</v>
      </c>
      <c r="AB10" s="8">
        <f t="shared" si="9"/>
        <v>0</v>
      </c>
      <c r="AC10" s="8">
        <f t="shared" si="10"/>
        <v>2</v>
      </c>
      <c r="AE10">
        <f t="shared" si="1"/>
        <v>0</v>
      </c>
      <c r="AF10">
        <f t="shared" si="2"/>
        <v>1</v>
      </c>
      <c r="AG10">
        <f t="shared" si="3"/>
        <v>0</v>
      </c>
      <c r="AH10">
        <f t="shared" si="4"/>
        <v>3</v>
      </c>
      <c r="AI10">
        <f t="shared" si="11"/>
        <v>4</v>
      </c>
      <c r="AJ10" t="str">
        <f t="shared" si="12"/>
        <v/>
      </c>
    </row>
    <row r="11" spans="1:36" x14ac:dyDescent="0.25">
      <c r="A11" s="1" t="s">
        <v>32</v>
      </c>
      <c r="B11" s="1" t="s">
        <v>307</v>
      </c>
      <c r="C11" s="1" t="str">
        <f t="shared" si="5"/>
        <v>Scott Colvill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>
        <v>1</v>
      </c>
      <c r="T11" s="7">
        <v>-1</v>
      </c>
      <c r="U11" s="7">
        <v>-1</v>
      </c>
      <c r="V11" s="7" t="s">
        <v>9</v>
      </c>
      <c r="W11" s="7" t="s">
        <v>9</v>
      </c>
      <c r="X11" s="7" t="s">
        <v>9</v>
      </c>
      <c r="Y11" s="22">
        <f t="shared" si="6"/>
        <v>-1</v>
      </c>
      <c r="Z11" s="8">
        <f t="shared" si="7"/>
        <v>3</v>
      </c>
      <c r="AA11" s="8">
        <f t="shared" si="8"/>
        <v>1</v>
      </c>
      <c r="AB11" s="8">
        <f t="shared" si="9"/>
        <v>0</v>
      </c>
      <c r="AC11" s="8">
        <f t="shared" si="10"/>
        <v>2</v>
      </c>
      <c r="AE11">
        <f t="shared" si="1"/>
        <v>0</v>
      </c>
      <c r="AF11">
        <f t="shared" si="2"/>
        <v>0</v>
      </c>
      <c r="AG11">
        <f t="shared" si="3"/>
        <v>3</v>
      </c>
      <c r="AH11">
        <f t="shared" si="4"/>
        <v>0</v>
      </c>
      <c r="AI11">
        <f t="shared" si="11"/>
        <v>3</v>
      </c>
      <c r="AJ11" t="str">
        <f t="shared" si="12"/>
        <v/>
      </c>
    </row>
    <row r="12" spans="1:36" x14ac:dyDescent="0.25">
      <c r="A12" s="1" t="s">
        <v>75</v>
      </c>
      <c r="B12" s="1" t="s">
        <v>459</v>
      </c>
      <c r="C12" s="1" t="str">
        <f t="shared" si="5"/>
        <v>Ron Davidson</v>
      </c>
      <c r="D12" s="7">
        <v>-8</v>
      </c>
      <c r="E12" s="7" t="s">
        <v>9</v>
      </c>
      <c r="F12" s="7">
        <v>-16</v>
      </c>
      <c r="G12" s="7">
        <v>14</v>
      </c>
      <c r="H12" s="7" t="s">
        <v>9</v>
      </c>
      <c r="I12" s="7">
        <v>-1</v>
      </c>
      <c r="J12" s="7">
        <v>3</v>
      </c>
      <c r="K12" s="7" t="s">
        <v>9</v>
      </c>
      <c r="L12" s="7">
        <v>-5</v>
      </c>
      <c r="M12" s="7">
        <v>-15</v>
      </c>
      <c r="N12" s="7" t="s">
        <v>9</v>
      </c>
      <c r="O12" s="7">
        <v>-3</v>
      </c>
      <c r="P12" s="7">
        <v>9</v>
      </c>
      <c r="Q12" s="7">
        <v>4</v>
      </c>
      <c r="R12" s="7" t="s">
        <v>9</v>
      </c>
      <c r="S12" s="7">
        <v>-11</v>
      </c>
      <c r="T12" s="7">
        <v>-5</v>
      </c>
      <c r="U12" s="7">
        <v>-19</v>
      </c>
      <c r="V12" s="7" t="s">
        <v>9</v>
      </c>
      <c r="W12" s="7" t="s">
        <v>9</v>
      </c>
      <c r="X12" s="7" t="s">
        <v>9</v>
      </c>
      <c r="Y12" s="22">
        <f t="shared" si="6"/>
        <v>-53</v>
      </c>
      <c r="Z12" s="8">
        <f t="shared" si="7"/>
        <v>13</v>
      </c>
      <c r="AA12" s="8">
        <f t="shared" si="8"/>
        <v>4</v>
      </c>
      <c r="AB12" s="8">
        <f t="shared" si="9"/>
        <v>0</v>
      </c>
      <c r="AC12" s="8">
        <f t="shared" si="10"/>
        <v>9</v>
      </c>
      <c r="AE12">
        <f t="shared" si="1"/>
        <v>4</v>
      </c>
      <c r="AF12">
        <f t="shared" si="2"/>
        <v>0</v>
      </c>
      <c r="AG12">
        <f t="shared" si="3"/>
        <v>9</v>
      </c>
      <c r="AH12">
        <f t="shared" si="4"/>
        <v>0</v>
      </c>
      <c r="AI12">
        <f t="shared" si="11"/>
        <v>13</v>
      </c>
      <c r="AJ12" t="str">
        <f t="shared" si="12"/>
        <v/>
      </c>
    </row>
    <row r="13" spans="1:36" x14ac:dyDescent="0.25">
      <c r="A13" s="1" t="s">
        <v>38</v>
      </c>
      <c r="B13" s="1" t="s">
        <v>39</v>
      </c>
      <c r="C13" s="1" t="str">
        <f t="shared" si="5"/>
        <v>Ross DeLaine</v>
      </c>
      <c r="D13" s="7" t="s">
        <v>9</v>
      </c>
      <c r="E13" s="7" t="s">
        <v>9</v>
      </c>
      <c r="F13" s="7">
        <v>-6</v>
      </c>
      <c r="G13" s="7" t="s">
        <v>9</v>
      </c>
      <c r="H13" s="7" t="s">
        <v>9</v>
      </c>
      <c r="I13" s="7">
        <v>3</v>
      </c>
      <c r="J13" s="7">
        <v>-16</v>
      </c>
      <c r="K13" s="7">
        <v>-1</v>
      </c>
      <c r="L13" s="7">
        <v>-6</v>
      </c>
      <c r="M13" s="7" t="s">
        <v>9</v>
      </c>
      <c r="N13" s="7" t="s">
        <v>9</v>
      </c>
      <c r="O13" s="7" t="s">
        <v>9</v>
      </c>
      <c r="P13" s="7" t="s">
        <v>9</v>
      </c>
      <c r="Q13" s="7">
        <v>4</v>
      </c>
      <c r="R13" s="7">
        <v>-4</v>
      </c>
      <c r="S13" s="7">
        <v>-11</v>
      </c>
      <c r="T13" s="7">
        <v>-5</v>
      </c>
      <c r="U13" s="7">
        <v>-19</v>
      </c>
      <c r="V13" s="7" t="s">
        <v>9</v>
      </c>
      <c r="W13" s="7" t="s">
        <v>9</v>
      </c>
      <c r="X13" s="7" t="s">
        <v>9</v>
      </c>
      <c r="Y13" s="22">
        <f t="shared" si="6"/>
        <v>-61</v>
      </c>
      <c r="Z13" s="8">
        <f t="shared" si="7"/>
        <v>10</v>
      </c>
      <c r="AA13" s="8">
        <f t="shared" si="8"/>
        <v>2</v>
      </c>
      <c r="AB13" s="8">
        <f t="shared" si="9"/>
        <v>0</v>
      </c>
      <c r="AC13" s="8">
        <f t="shared" si="10"/>
        <v>8</v>
      </c>
      <c r="AE13">
        <f t="shared" si="1"/>
        <v>1</v>
      </c>
      <c r="AF13">
        <f t="shared" si="2"/>
        <v>6</v>
      </c>
      <c r="AG13">
        <f t="shared" si="3"/>
        <v>3</v>
      </c>
      <c r="AH13">
        <f t="shared" si="4"/>
        <v>0</v>
      </c>
      <c r="AI13">
        <f t="shared" si="11"/>
        <v>10</v>
      </c>
      <c r="AJ13" t="str">
        <f t="shared" si="12"/>
        <v/>
      </c>
    </row>
    <row r="14" spans="1:36" x14ac:dyDescent="0.25">
      <c r="A14" s="1" t="s">
        <v>493</v>
      </c>
      <c r="B14" s="1" t="s">
        <v>494</v>
      </c>
      <c r="C14" s="1" t="str">
        <f t="shared" si="5"/>
        <v>Vicki Dengenhardt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  <c r="M14" s="7" t="s">
        <v>9</v>
      </c>
      <c r="N14" s="7" t="s">
        <v>9</v>
      </c>
      <c r="O14" s="7" t="s">
        <v>9</v>
      </c>
      <c r="P14" s="7" t="s">
        <v>9</v>
      </c>
      <c r="Q14" s="7">
        <v>-28</v>
      </c>
      <c r="R14" s="7">
        <v>-9</v>
      </c>
      <c r="S14" s="7" t="s">
        <v>9</v>
      </c>
      <c r="T14" s="7" t="s">
        <v>9</v>
      </c>
      <c r="U14" s="7" t="s">
        <v>9</v>
      </c>
      <c r="V14" s="7" t="s">
        <v>9</v>
      </c>
      <c r="W14" s="7" t="s">
        <v>9</v>
      </c>
      <c r="X14" s="7" t="s">
        <v>9</v>
      </c>
      <c r="Y14" s="22">
        <f t="shared" si="6"/>
        <v>-37</v>
      </c>
      <c r="Z14" s="8">
        <f t="shared" si="7"/>
        <v>2</v>
      </c>
      <c r="AA14" s="8">
        <f t="shared" si="8"/>
        <v>0</v>
      </c>
      <c r="AB14" s="8">
        <f t="shared" si="9"/>
        <v>0</v>
      </c>
      <c r="AC14" s="8">
        <f t="shared" si="10"/>
        <v>2</v>
      </c>
      <c r="AE14">
        <f t="shared" si="1"/>
        <v>0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1"/>
        <v>2</v>
      </c>
      <c r="AJ14" t="str">
        <f t="shared" si="12"/>
        <v/>
      </c>
    </row>
    <row r="15" spans="1:36" x14ac:dyDescent="0.25">
      <c r="A15" s="1" t="s">
        <v>137</v>
      </c>
      <c r="B15" s="1" t="s">
        <v>461</v>
      </c>
      <c r="C15" s="1" t="str">
        <f t="shared" si="5"/>
        <v>Bill Dunbar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>
        <v>-7</v>
      </c>
      <c r="U15" s="7" t="s">
        <v>9</v>
      </c>
      <c r="V15" s="7" t="s">
        <v>9</v>
      </c>
      <c r="W15" s="7" t="s">
        <v>9</v>
      </c>
      <c r="X15" s="7" t="s">
        <v>9</v>
      </c>
      <c r="Y15" s="22">
        <f t="shared" si="6"/>
        <v>-7</v>
      </c>
      <c r="Z15" s="8">
        <f t="shared" si="7"/>
        <v>1</v>
      </c>
      <c r="AA15" s="8">
        <f t="shared" si="8"/>
        <v>0</v>
      </c>
      <c r="AB15" s="8">
        <f t="shared" si="9"/>
        <v>0</v>
      </c>
      <c r="AC15" s="8">
        <f t="shared" si="10"/>
        <v>1</v>
      </c>
      <c r="AE15">
        <f t="shared" si="1"/>
        <v>0</v>
      </c>
      <c r="AF15">
        <f t="shared" si="2"/>
        <v>1</v>
      </c>
      <c r="AG15">
        <f t="shared" si="3"/>
        <v>0</v>
      </c>
      <c r="AH15">
        <f t="shared" si="4"/>
        <v>0</v>
      </c>
      <c r="AI15">
        <f t="shared" si="11"/>
        <v>1</v>
      </c>
      <c r="AJ15" t="str">
        <f t="shared" si="12"/>
        <v/>
      </c>
    </row>
    <row r="16" spans="1:36" x14ac:dyDescent="0.25">
      <c r="A16" s="1" t="s">
        <v>135</v>
      </c>
      <c r="B16" s="1" t="s">
        <v>420</v>
      </c>
      <c r="C16" s="1" t="str">
        <f t="shared" si="5"/>
        <v>Paul Eckhold</v>
      </c>
      <c r="D16" s="7">
        <v>-2</v>
      </c>
      <c r="E16" s="7" t="s">
        <v>9</v>
      </c>
      <c r="F16" s="7">
        <v>-11</v>
      </c>
      <c r="G16" s="7" t="s">
        <v>9</v>
      </c>
      <c r="H16" s="7">
        <v>-8</v>
      </c>
      <c r="I16" s="7">
        <v>-3</v>
      </c>
      <c r="J16" s="7">
        <v>-34</v>
      </c>
      <c r="K16" s="7" t="s">
        <v>9</v>
      </c>
      <c r="L16" s="7">
        <v>-5</v>
      </c>
      <c r="M16" s="7">
        <v>-15</v>
      </c>
      <c r="N16" s="7" t="s">
        <v>9</v>
      </c>
      <c r="O16" s="7" t="s">
        <v>9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2">
        <f t="shared" si="6"/>
        <v>-78</v>
      </c>
      <c r="Z16" s="8">
        <f t="shared" si="7"/>
        <v>7</v>
      </c>
      <c r="AA16" s="8">
        <f t="shared" si="8"/>
        <v>0</v>
      </c>
      <c r="AB16" s="8">
        <f t="shared" si="9"/>
        <v>0</v>
      </c>
      <c r="AC16" s="8">
        <f t="shared" si="10"/>
        <v>7</v>
      </c>
      <c r="AE16">
        <f t="shared" si="1"/>
        <v>6</v>
      </c>
      <c r="AF16">
        <f t="shared" si="2"/>
        <v>1</v>
      </c>
      <c r="AG16">
        <f t="shared" si="3"/>
        <v>0</v>
      </c>
      <c r="AH16">
        <f t="shared" si="4"/>
        <v>0</v>
      </c>
      <c r="AI16">
        <f t="shared" si="11"/>
        <v>7</v>
      </c>
      <c r="AJ16" t="str">
        <f t="shared" si="12"/>
        <v/>
      </c>
    </row>
    <row r="17" spans="1:36" x14ac:dyDescent="0.25">
      <c r="A17" s="1" t="s">
        <v>78</v>
      </c>
      <c r="B17" s="1" t="s">
        <v>495</v>
      </c>
      <c r="C17" s="1" t="str">
        <f t="shared" si="5"/>
        <v>Mark Elgar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>
        <v>-6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22">
        <f t="shared" si="6"/>
        <v>-6</v>
      </c>
      <c r="Z17" s="8">
        <f t="shared" si="7"/>
        <v>1</v>
      </c>
      <c r="AA17" s="8">
        <f t="shared" si="8"/>
        <v>0</v>
      </c>
      <c r="AB17" s="8">
        <f t="shared" si="9"/>
        <v>0</v>
      </c>
      <c r="AC17" s="8">
        <f t="shared" si="10"/>
        <v>1</v>
      </c>
      <c r="AE17">
        <f t="shared" si="1"/>
        <v>0</v>
      </c>
      <c r="AF17">
        <f t="shared" si="2"/>
        <v>0</v>
      </c>
      <c r="AG17">
        <f t="shared" si="3"/>
        <v>1</v>
      </c>
      <c r="AH17">
        <f t="shared" si="4"/>
        <v>0</v>
      </c>
      <c r="AI17">
        <f t="shared" si="11"/>
        <v>1</v>
      </c>
      <c r="AJ17" t="str">
        <f t="shared" si="12"/>
        <v/>
      </c>
    </row>
    <row r="18" spans="1:36" x14ac:dyDescent="0.25">
      <c r="A18" s="1" t="s">
        <v>51</v>
      </c>
      <c r="B18" s="1" t="s">
        <v>226</v>
      </c>
      <c r="C18" s="1" t="str">
        <f t="shared" si="5"/>
        <v>John Evans</v>
      </c>
      <c r="D18" s="7" t="s">
        <v>9</v>
      </c>
      <c r="E18" s="7" t="s">
        <v>9</v>
      </c>
      <c r="F18" s="7" t="s">
        <v>9</v>
      </c>
      <c r="G18" s="7">
        <v>-23</v>
      </c>
      <c r="H18" s="7" t="s">
        <v>9</v>
      </c>
      <c r="I18" s="7" t="s">
        <v>9</v>
      </c>
      <c r="J18" s="7" t="s">
        <v>9</v>
      </c>
      <c r="K18" s="7">
        <v>-1</v>
      </c>
      <c r="L18" s="7">
        <v>-8</v>
      </c>
      <c r="M18" s="7">
        <v>-15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>
        <v>8</v>
      </c>
      <c r="T18" s="7">
        <v>-7</v>
      </c>
      <c r="U18" s="7">
        <v>4</v>
      </c>
      <c r="V18" s="7" t="s">
        <v>9</v>
      </c>
      <c r="W18" s="7" t="s">
        <v>9</v>
      </c>
      <c r="X18" s="7" t="s">
        <v>9</v>
      </c>
      <c r="Y18" s="22">
        <f t="shared" si="6"/>
        <v>-42</v>
      </c>
      <c r="Z18" s="8">
        <f t="shared" si="7"/>
        <v>7</v>
      </c>
      <c r="AA18" s="8">
        <f t="shared" si="8"/>
        <v>2</v>
      </c>
      <c r="AB18" s="8">
        <f t="shared" si="9"/>
        <v>0</v>
      </c>
      <c r="AC18" s="8">
        <f t="shared" si="10"/>
        <v>5</v>
      </c>
      <c r="AE18">
        <f t="shared" si="1"/>
        <v>0</v>
      </c>
      <c r="AF18">
        <f t="shared" si="2"/>
        <v>5</v>
      </c>
      <c r="AG18">
        <f t="shared" si="3"/>
        <v>2</v>
      </c>
      <c r="AH18">
        <f t="shared" si="4"/>
        <v>0</v>
      </c>
      <c r="AI18">
        <f t="shared" si="11"/>
        <v>7</v>
      </c>
      <c r="AJ18" t="str">
        <f t="shared" si="12"/>
        <v/>
      </c>
    </row>
    <row r="19" spans="1:36" x14ac:dyDescent="0.25">
      <c r="A19" s="1" t="s">
        <v>496</v>
      </c>
      <c r="B19" s="1" t="s">
        <v>497</v>
      </c>
      <c r="C19" s="1" t="str">
        <f t="shared" si="5"/>
        <v>Ashley Farren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>
        <v>-15</v>
      </c>
      <c r="J19" s="7">
        <v>-17</v>
      </c>
      <c r="K19" s="7" t="s">
        <v>9</v>
      </c>
      <c r="L19" s="7" t="s">
        <v>9</v>
      </c>
      <c r="M19" s="7">
        <v>-4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 t="s">
        <v>9</v>
      </c>
      <c r="W19" s="7" t="s">
        <v>9</v>
      </c>
      <c r="X19" s="7" t="s">
        <v>9</v>
      </c>
      <c r="Y19" s="22">
        <f t="shared" si="6"/>
        <v>-36</v>
      </c>
      <c r="Z19" s="8">
        <f t="shared" si="7"/>
        <v>3</v>
      </c>
      <c r="AA19" s="8">
        <f t="shared" si="8"/>
        <v>0</v>
      </c>
      <c r="AB19" s="8">
        <f t="shared" si="9"/>
        <v>0</v>
      </c>
      <c r="AC19" s="8">
        <f t="shared" si="10"/>
        <v>3</v>
      </c>
      <c r="AE19">
        <f t="shared" si="1"/>
        <v>1</v>
      </c>
      <c r="AF19">
        <f t="shared" si="2"/>
        <v>2</v>
      </c>
      <c r="AG19">
        <f t="shared" si="3"/>
        <v>0</v>
      </c>
      <c r="AH19">
        <f t="shared" si="4"/>
        <v>0</v>
      </c>
      <c r="AI19">
        <f t="shared" si="11"/>
        <v>3</v>
      </c>
      <c r="AJ19" t="str">
        <f t="shared" si="12"/>
        <v/>
      </c>
    </row>
    <row r="20" spans="1:36" x14ac:dyDescent="0.25">
      <c r="A20" s="1" t="s">
        <v>29</v>
      </c>
      <c r="B20" s="1" t="s">
        <v>302</v>
      </c>
      <c r="C20" s="1" t="str">
        <f t="shared" si="5"/>
        <v>Chris Firth</v>
      </c>
      <c r="D20" s="7">
        <v>-11</v>
      </c>
      <c r="E20" s="7" t="s">
        <v>9</v>
      </c>
      <c r="F20" s="7">
        <v>8</v>
      </c>
      <c r="G20" s="7">
        <v>-3</v>
      </c>
      <c r="H20" s="7">
        <v>-12</v>
      </c>
      <c r="I20" s="7">
        <v>-2</v>
      </c>
      <c r="J20" s="7">
        <v>-7</v>
      </c>
      <c r="K20" s="7">
        <v>2</v>
      </c>
      <c r="L20" s="7">
        <v>2</v>
      </c>
      <c r="M20" s="7">
        <v>-23</v>
      </c>
      <c r="N20" s="7">
        <v>-13</v>
      </c>
      <c r="O20" s="7">
        <v>17</v>
      </c>
      <c r="P20" s="7">
        <v>8</v>
      </c>
      <c r="Q20" s="7">
        <v>-17</v>
      </c>
      <c r="R20" s="7">
        <v>0</v>
      </c>
      <c r="S20" s="7">
        <v>-8</v>
      </c>
      <c r="T20" s="7">
        <v>13</v>
      </c>
      <c r="U20" s="7">
        <v>-3</v>
      </c>
      <c r="V20" s="7" t="s">
        <v>9</v>
      </c>
      <c r="W20" s="7" t="s">
        <v>9</v>
      </c>
      <c r="X20" s="7" t="s">
        <v>9</v>
      </c>
      <c r="Y20" s="22">
        <f t="shared" si="6"/>
        <v>-49</v>
      </c>
      <c r="Z20" s="8">
        <f t="shared" si="7"/>
        <v>17</v>
      </c>
      <c r="AA20" s="8">
        <f t="shared" si="8"/>
        <v>6</v>
      </c>
      <c r="AB20" s="8">
        <f t="shared" si="9"/>
        <v>1</v>
      </c>
      <c r="AC20" s="8">
        <f t="shared" si="10"/>
        <v>10</v>
      </c>
      <c r="AE20">
        <f t="shared" si="1"/>
        <v>0</v>
      </c>
      <c r="AF20">
        <f t="shared" si="2"/>
        <v>0</v>
      </c>
      <c r="AG20">
        <f t="shared" si="3"/>
        <v>0</v>
      </c>
      <c r="AH20">
        <f t="shared" si="4"/>
        <v>17</v>
      </c>
      <c r="AI20">
        <f t="shared" si="11"/>
        <v>17</v>
      </c>
      <c r="AJ20" t="str">
        <f t="shared" si="12"/>
        <v/>
      </c>
    </row>
    <row r="21" spans="1:36" x14ac:dyDescent="0.25">
      <c r="A21" s="1" t="s">
        <v>51</v>
      </c>
      <c r="B21" s="1" t="s">
        <v>52</v>
      </c>
      <c r="C21" s="1" t="str">
        <f t="shared" si="5"/>
        <v>John Frangos</v>
      </c>
      <c r="D21" s="7">
        <v>-2</v>
      </c>
      <c r="E21" s="7" t="s">
        <v>9</v>
      </c>
      <c r="F21" s="7">
        <v>-4</v>
      </c>
      <c r="G21" s="7">
        <v>1</v>
      </c>
      <c r="H21" s="7">
        <v>-8</v>
      </c>
      <c r="I21" s="7" t="s">
        <v>9</v>
      </c>
      <c r="J21" s="7" t="s">
        <v>9</v>
      </c>
      <c r="K21" s="7" t="s">
        <v>9</v>
      </c>
      <c r="L21" s="7">
        <v>-8</v>
      </c>
      <c r="M21" s="7" t="s">
        <v>9</v>
      </c>
      <c r="N21" s="7" t="s">
        <v>9</v>
      </c>
      <c r="O21" s="7">
        <v>-44</v>
      </c>
      <c r="P21" s="7">
        <v>9</v>
      </c>
      <c r="Q21" s="7" t="s">
        <v>9</v>
      </c>
      <c r="R21" s="7">
        <v>-16</v>
      </c>
      <c r="S21" s="7" t="s">
        <v>9</v>
      </c>
      <c r="T21" s="7" t="s">
        <v>9</v>
      </c>
      <c r="U21" s="7">
        <v>-19</v>
      </c>
      <c r="V21" s="7" t="s">
        <v>9</v>
      </c>
      <c r="W21" s="7" t="s">
        <v>9</v>
      </c>
      <c r="X21" s="7" t="s">
        <v>9</v>
      </c>
      <c r="Y21" s="22">
        <f t="shared" si="6"/>
        <v>-91</v>
      </c>
      <c r="Z21" s="8">
        <f t="shared" si="7"/>
        <v>9</v>
      </c>
      <c r="AA21" s="8">
        <f t="shared" si="8"/>
        <v>2</v>
      </c>
      <c r="AB21" s="8">
        <f t="shared" si="9"/>
        <v>0</v>
      </c>
      <c r="AC21" s="8">
        <f t="shared" si="10"/>
        <v>7</v>
      </c>
      <c r="AE21">
        <f t="shared" si="1"/>
        <v>0</v>
      </c>
      <c r="AF21">
        <f t="shared" si="2"/>
        <v>0</v>
      </c>
      <c r="AG21">
        <f t="shared" si="3"/>
        <v>1</v>
      </c>
      <c r="AH21">
        <f t="shared" si="4"/>
        <v>8</v>
      </c>
      <c r="AI21">
        <f t="shared" si="11"/>
        <v>9</v>
      </c>
      <c r="AJ21" t="str">
        <f t="shared" si="12"/>
        <v/>
      </c>
    </row>
    <row r="22" spans="1:36" x14ac:dyDescent="0.25">
      <c r="A22" s="1" t="s">
        <v>13</v>
      </c>
      <c r="B22" s="1" t="s">
        <v>133</v>
      </c>
      <c r="C22" s="1" t="str">
        <f t="shared" si="5"/>
        <v>Don Germein</v>
      </c>
      <c r="D22" s="7">
        <v>-6</v>
      </c>
      <c r="E22" s="7" t="s">
        <v>9</v>
      </c>
      <c r="F22" s="7">
        <v>-11</v>
      </c>
      <c r="G22" s="7" t="s">
        <v>9</v>
      </c>
      <c r="H22" s="7">
        <v>-15</v>
      </c>
      <c r="I22" s="7">
        <v>-18</v>
      </c>
      <c r="J22" s="7">
        <v>-1</v>
      </c>
      <c r="K22" s="7" t="s">
        <v>9</v>
      </c>
      <c r="L22" s="7">
        <v>16</v>
      </c>
      <c r="M22" s="7">
        <v>22</v>
      </c>
      <c r="N22" s="7">
        <v>3</v>
      </c>
      <c r="O22" s="7">
        <v>-12</v>
      </c>
      <c r="P22" s="7">
        <v>5</v>
      </c>
      <c r="Q22" s="7">
        <v>-2</v>
      </c>
      <c r="R22" s="7">
        <v>4</v>
      </c>
      <c r="S22" s="7">
        <v>12</v>
      </c>
      <c r="T22" s="7">
        <v>9</v>
      </c>
      <c r="U22" s="7">
        <v>19</v>
      </c>
      <c r="V22" s="7" t="s">
        <v>9</v>
      </c>
      <c r="W22" s="7" t="s">
        <v>9</v>
      </c>
      <c r="X22" s="7" t="s">
        <v>9</v>
      </c>
      <c r="Y22" s="22">
        <f t="shared" si="6"/>
        <v>25</v>
      </c>
      <c r="Z22" s="8">
        <f t="shared" si="7"/>
        <v>15</v>
      </c>
      <c r="AA22" s="8">
        <f t="shared" si="8"/>
        <v>8</v>
      </c>
      <c r="AB22" s="8">
        <f t="shared" si="9"/>
        <v>0</v>
      </c>
      <c r="AC22" s="8">
        <f t="shared" si="10"/>
        <v>7</v>
      </c>
      <c r="AE22">
        <f t="shared" si="1"/>
        <v>12</v>
      </c>
      <c r="AF22">
        <f t="shared" si="2"/>
        <v>0</v>
      </c>
      <c r="AG22">
        <f t="shared" si="3"/>
        <v>0</v>
      </c>
      <c r="AH22">
        <f t="shared" si="4"/>
        <v>3</v>
      </c>
      <c r="AI22">
        <f t="shared" si="11"/>
        <v>15</v>
      </c>
      <c r="AJ22" t="str">
        <f t="shared" si="12"/>
        <v/>
      </c>
    </row>
    <row r="23" spans="1:36" x14ac:dyDescent="0.25">
      <c r="A23" s="1" t="s">
        <v>424</v>
      </c>
      <c r="B23" s="1" t="s">
        <v>425</v>
      </c>
      <c r="C23" s="1" t="str">
        <f t="shared" si="5"/>
        <v>Darren Gray</v>
      </c>
      <c r="D23" s="7">
        <v>2</v>
      </c>
      <c r="E23" s="7" t="s">
        <v>9</v>
      </c>
      <c r="F23" s="7">
        <v>-16</v>
      </c>
      <c r="G23" s="7">
        <v>-7</v>
      </c>
      <c r="H23" s="7">
        <v>-20</v>
      </c>
      <c r="I23" s="7" t="s">
        <v>9</v>
      </c>
      <c r="J23" s="7" t="s">
        <v>9</v>
      </c>
      <c r="K23" s="7">
        <v>-10</v>
      </c>
      <c r="L23" s="7">
        <v>-6</v>
      </c>
      <c r="M23" s="7">
        <v>3</v>
      </c>
      <c r="N23" s="7" t="s">
        <v>9</v>
      </c>
      <c r="O23" s="7">
        <v>-14</v>
      </c>
      <c r="P23" s="7">
        <v>-2</v>
      </c>
      <c r="Q23" s="7">
        <v>9</v>
      </c>
      <c r="R23" s="7" t="s">
        <v>9</v>
      </c>
      <c r="S23" s="7" t="s">
        <v>9</v>
      </c>
      <c r="T23" s="7" t="s">
        <v>9</v>
      </c>
      <c r="U23" s="7">
        <v>-3</v>
      </c>
      <c r="V23" s="7" t="s">
        <v>9</v>
      </c>
      <c r="W23" s="7" t="s">
        <v>9</v>
      </c>
      <c r="X23" s="7" t="s">
        <v>9</v>
      </c>
      <c r="Y23" s="22">
        <f t="shared" si="6"/>
        <v>-64</v>
      </c>
      <c r="Z23" s="8">
        <f t="shared" si="7"/>
        <v>11</v>
      </c>
      <c r="AA23" s="8">
        <f t="shared" si="8"/>
        <v>3</v>
      </c>
      <c r="AB23" s="8">
        <f t="shared" si="9"/>
        <v>0</v>
      </c>
      <c r="AC23" s="8">
        <f t="shared" si="10"/>
        <v>8</v>
      </c>
      <c r="AE23">
        <f t="shared" si="1"/>
        <v>5</v>
      </c>
      <c r="AF23">
        <f t="shared" si="2"/>
        <v>1</v>
      </c>
      <c r="AG23">
        <f t="shared" si="3"/>
        <v>5</v>
      </c>
      <c r="AH23">
        <f t="shared" si="4"/>
        <v>0</v>
      </c>
      <c r="AI23">
        <f t="shared" si="11"/>
        <v>11</v>
      </c>
      <c r="AJ23" t="str">
        <f t="shared" si="12"/>
        <v/>
      </c>
    </row>
    <row r="24" spans="1:36" x14ac:dyDescent="0.25">
      <c r="A24" s="1" t="s">
        <v>498</v>
      </c>
      <c r="B24" s="1" t="s">
        <v>499</v>
      </c>
      <c r="C24" s="1" t="str">
        <f t="shared" si="5"/>
        <v>Gary  Hagen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>
        <v>-44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22">
        <f t="shared" si="6"/>
        <v>-44</v>
      </c>
      <c r="Z24" s="8">
        <f t="shared" si="7"/>
        <v>1</v>
      </c>
      <c r="AA24" s="8">
        <f t="shared" si="8"/>
        <v>0</v>
      </c>
      <c r="AB24" s="8">
        <f t="shared" si="9"/>
        <v>0</v>
      </c>
      <c r="AC24" s="8">
        <f t="shared" si="10"/>
        <v>1</v>
      </c>
      <c r="AE24">
        <f t="shared" si="1"/>
        <v>0</v>
      </c>
      <c r="AF24">
        <f t="shared" si="2"/>
        <v>0</v>
      </c>
      <c r="AG24">
        <f t="shared" si="3"/>
        <v>1</v>
      </c>
      <c r="AH24">
        <f t="shared" si="4"/>
        <v>0</v>
      </c>
      <c r="AI24">
        <f t="shared" si="11"/>
        <v>1</v>
      </c>
      <c r="AJ24" t="str">
        <f t="shared" si="12"/>
        <v/>
      </c>
    </row>
    <row r="25" spans="1:36" x14ac:dyDescent="0.25">
      <c r="A25" s="1" t="s">
        <v>468</v>
      </c>
      <c r="B25" s="1" t="s">
        <v>62</v>
      </c>
      <c r="C25" s="1" t="str">
        <f t="shared" si="5"/>
        <v>Charlie Hicks</v>
      </c>
      <c r="D25" s="7">
        <v>-2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>
        <v>-44</v>
      </c>
      <c r="P25" s="7">
        <v>33</v>
      </c>
      <c r="Q25" s="7">
        <v>-28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22">
        <f t="shared" si="6"/>
        <v>-41</v>
      </c>
      <c r="Z25" s="8">
        <f t="shared" si="7"/>
        <v>4</v>
      </c>
      <c r="AA25" s="8">
        <f t="shared" si="8"/>
        <v>1</v>
      </c>
      <c r="AB25" s="8">
        <f t="shared" si="9"/>
        <v>0</v>
      </c>
      <c r="AC25" s="8">
        <f t="shared" si="10"/>
        <v>3</v>
      </c>
      <c r="AE25">
        <f t="shared" si="1"/>
        <v>1</v>
      </c>
      <c r="AF25">
        <f t="shared" si="2"/>
        <v>3</v>
      </c>
      <c r="AG25">
        <f t="shared" si="3"/>
        <v>0</v>
      </c>
      <c r="AH25">
        <f t="shared" si="4"/>
        <v>0</v>
      </c>
      <c r="AI25">
        <f t="shared" si="11"/>
        <v>4</v>
      </c>
      <c r="AJ25" t="str">
        <f t="shared" si="12"/>
        <v/>
      </c>
    </row>
    <row r="26" spans="1:36" x14ac:dyDescent="0.25">
      <c r="A26" s="1" t="s">
        <v>427</v>
      </c>
      <c r="B26" s="1" t="s">
        <v>62</v>
      </c>
      <c r="C26" s="1" t="str">
        <f t="shared" si="5"/>
        <v>Corey Hicks</v>
      </c>
      <c r="D26" s="7">
        <v>-2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>
        <v>-14</v>
      </c>
      <c r="P26" s="7">
        <v>-2</v>
      </c>
      <c r="Q26" s="7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22">
        <f t="shared" si="6"/>
        <v>-9</v>
      </c>
      <c r="Z26" s="8">
        <f t="shared" si="7"/>
        <v>4</v>
      </c>
      <c r="AA26" s="8">
        <f t="shared" si="8"/>
        <v>1</v>
      </c>
      <c r="AB26" s="8">
        <f t="shared" si="9"/>
        <v>0</v>
      </c>
      <c r="AC26" s="8">
        <f t="shared" si="10"/>
        <v>3</v>
      </c>
      <c r="AE26">
        <f t="shared" si="1"/>
        <v>0</v>
      </c>
      <c r="AF26">
        <f t="shared" si="2"/>
        <v>4</v>
      </c>
      <c r="AG26">
        <f t="shared" si="3"/>
        <v>0</v>
      </c>
      <c r="AH26">
        <f t="shared" si="4"/>
        <v>0</v>
      </c>
      <c r="AI26">
        <f t="shared" si="11"/>
        <v>4</v>
      </c>
      <c r="AJ26" t="str">
        <f t="shared" si="12"/>
        <v/>
      </c>
    </row>
    <row r="27" spans="1:36" x14ac:dyDescent="0.25">
      <c r="A27" s="1" t="s">
        <v>46</v>
      </c>
      <c r="B27" s="1" t="s">
        <v>62</v>
      </c>
      <c r="C27" s="1" t="str">
        <f t="shared" si="5"/>
        <v>Steve Hicks</v>
      </c>
      <c r="D27" s="7">
        <v>18</v>
      </c>
      <c r="E27" s="7" t="s">
        <v>9</v>
      </c>
      <c r="F27" s="7">
        <v>3</v>
      </c>
      <c r="G27" s="7">
        <v>9</v>
      </c>
      <c r="H27" s="7">
        <v>9</v>
      </c>
      <c r="I27" s="7">
        <v>-7</v>
      </c>
      <c r="J27" s="7">
        <v>12</v>
      </c>
      <c r="K27" s="7">
        <v>-1</v>
      </c>
      <c r="L27" s="7">
        <v>-9</v>
      </c>
      <c r="M27" s="7">
        <v>3</v>
      </c>
      <c r="N27" s="7">
        <v>18</v>
      </c>
      <c r="O27" s="7">
        <v>11</v>
      </c>
      <c r="P27" s="7">
        <v>-5</v>
      </c>
      <c r="Q27" s="7">
        <v>-12</v>
      </c>
      <c r="R27" s="7">
        <v>-6</v>
      </c>
      <c r="S27" s="7">
        <v>8</v>
      </c>
      <c r="T27" s="7">
        <v>-6</v>
      </c>
      <c r="U27" s="7">
        <v>8</v>
      </c>
      <c r="V27" s="7" t="s">
        <v>9</v>
      </c>
      <c r="W27" s="7" t="s">
        <v>9</v>
      </c>
      <c r="X27" s="7" t="s">
        <v>9</v>
      </c>
      <c r="Y27" s="22">
        <f t="shared" si="6"/>
        <v>53</v>
      </c>
      <c r="Z27" s="8">
        <f t="shared" si="7"/>
        <v>17</v>
      </c>
      <c r="AA27" s="8">
        <f t="shared" si="8"/>
        <v>10</v>
      </c>
      <c r="AB27" s="8">
        <f t="shared" si="9"/>
        <v>0</v>
      </c>
      <c r="AC27" s="8">
        <f t="shared" si="10"/>
        <v>7</v>
      </c>
      <c r="AE27">
        <f t="shared" si="1"/>
        <v>17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11"/>
        <v>17</v>
      </c>
      <c r="AJ27" t="str">
        <f t="shared" si="12"/>
        <v/>
      </c>
    </row>
    <row r="28" spans="1:36" x14ac:dyDescent="0.25">
      <c r="A28" s="1" t="s">
        <v>64</v>
      </c>
      <c r="B28" s="1" t="s">
        <v>62</v>
      </c>
      <c r="C28" s="1" t="str">
        <f t="shared" si="5"/>
        <v>Tim Hicks</v>
      </c>
      <c r="D28" s="7">
        <v>18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>
        <v>-9</v>
      </c>
      <c r="M28" s="7" t="s">
        <v>9</v>
      </c>
      <c r="N28" s="7">
        <v>12</v>
      </c>
      <c r="O28" s="7">
        <v>3</v>
      </c>
      <c r="P28" s="7">
        <v>-25</v>
      </c>
      <c r="Q28" s="7">
        <v>5</v>
      </c>
      <c r="R28" s="7">
        <v>13</v>
      </c>
      <c r="S28" s="7">
        <v>-8</v>
      </c>
      <c r="T28" s="7">
        <v>10</v>
      </c>
      <c r="U28" s="7">
        <v>18</v>
      </c>
      <c r="V28" s="7" t="s">
        <v>9</v>
      </c>
      <c r="W28" s="7" t="s">
        <v>9</v>
      </c>
      <c r="X28" s="7" t="s">
        <v>9</v>
      </c>
      <c r="Y28" s="22">
        <f t="shared" si="6"/>
        <v>37</v>
      </c>
      <c r="Z28" s="8">
        <f t="shared" si="7"/>
        <v>10</v>
      </c>
      <c r="AA28" s="8">
        <f t="shared" si="8"/>
        <v>7</v>
      </c>
      <c r="AB28" s="8">
        <f t="shared" si="9"/>
        <v>0</v>
      </c>
      <c r="AC28" s="8">
        <f t="shared" si="10"/>
        <v>3</v>
      </c>
      <c r="AE28">
        <f t="shared" si="1"/>
        <v>0</v>
      </c>
      <c r="AF28">
        <f t="shared" si="2"/>
        <v>0</v>
      </c>
      <c r="AG28">
        <f t="shared" si="3"/>
        <v>0</v>
      </c>
      <c r="AH28">
        <f t="shared" si="4"/>
        <v>10</v>
      </c>
      <c r="AI28">
        <f t="shared" si="11"/>
        <v>10</v>
      </c>
      <c r="AJ28" t="str">
        <f t="shared" si="12"/>
        <v/>
      </c>
    </row>
    <row r="29" spans="1:36" x14ac:dyDescent="0.25">
      <c r="A29" s="1" t="s">
        <v>313</v>
      </c>
      <c r="B29" s="1" t="s">
        <v>314</v>
      </c>
      <c r="C29" s="1" t="str">
        <f t="shared" si="5"/>
        <v>Henry Higgins</v>
      </c>
      <c r="D29" s="7">
        <v>-16</v>
      </c>
      <c r="E29" s="7" t="s">
        <v>9</v>
      </c>
      <c r="F29" s="7" t="s">
        <v>9</v>
      </c>
      <c r="G29" s="7">
        <v>-7</v>
      </c>
      <c r="H29" s="7">
        <v>-20</v>
      </c>
      <c r="I29" s="7">
        <v>-2</v>
      </c>
      <c r="J29" s="7">
        <v>-7</v>
      </c>
      <c r="K29" s="7">
        <v>10</v>
      </c>
      <c r="L29" s="7">
        <v>4</v>
      </c>
      <c r="M29" s="7">
        <v>-19</v>
      </c>
      <c r="N29" s="7">
        <v>4</v>
      </c>
      <c r="O29" s="7">
        <v>-6</v>
      </c>
      <c r="P29" s="7">
        <v>-13</v>
      </c>
      <c r="Q29" s="7">
        <v>6</v>
      </c>
      <c r="R29" s="7">
        <v>-14</v>
      </c>
      <c r="S29" s="7">
        <v>1</v>
      </c>
      <c r="T29" s="7">
        <v>-1</v>
      </c>
      <c r="U29" s="7">
        <v>-1</v>
      </c>
      <c r="V29" s="7" t="s">
        <v>9</v>
      </c>
      <c r="W29" s="7" t="s">
        <v>9</v>
      </c>
      <c r="X29" s="7" t="s">
        <v>9</v>
      </c>
      <c r="Y29" s="22">
        <f t="shared" si="6"/>
        <v>-81</v>
      </c>
      <c r="Z29" s="8">
        <f t="shared" si="7"/>
        <v>16</v>
      </c>
      <c r="AA29" s="8">
        <f t="shared" si="8"/>
        <v>5</v>
      </c>
      <c r="AB29" s="8">
        <f t="shared" si="9"/>
        <v>0</v>
      </c>
      <c r="AC29" s="8">
        <f t="shared" si="10"/>
        <v>11</v>
      </c>
      <c r="AE29">
        <f t="shared" si="1"/>
        <v>13</v>
      </c>
      <c r="AF29">
        <f t="shared" si="2"/>
        <v>3</v>
      </c>
      <c r="AG29">
        <f t="shared" si="3"/>
        <v>0</v>
      </c>
      <c r="AH29">
        <f t="shared" si="4"/>
        <v>0</v>
      </c>
      <c r="AI29">
        <f t="shared" si="11"/>
        <v>16</v>
      </c>
      <c r="AJ29" t="str">
        <f t="shared" si="12"/>
        <v/>
      </c>
    </row>
    <row r="30" spans="1:36" x14ac:dyDescent="0.25">
      <c r="A30" s="1" t="s">
        <v>320</v>
      </c>
      <c r="B30" s="1" t="s">
        <v>321</v>
      </c>
      <c r="C30" s="1" t="str">
        <f t="shared" si="5"/>
        <v>Richard Hooper</v>
      </c>
      <c r="D30" s="7">
        <v>2</v>
      </c>
      <c r="E30" s="7" t="s">
        <v>9</v>
      </c>
      <c r="F30" s="7">
        <v>3</v>
      </c>
      <c r="G30" s="7">
        <v>9</v>
      </c>
      <c r="H30" s="7">
        <v>9</v>
      </c>
      <c r="I30" s="7" t="s">
        <v>9</v>
      </c>
      <c r="J30" s="7">
        <v>12</v>
      </c>
      <c r="K30" s="7">
        <v>-1</v>
      </c>
      <c r="L30" s="7">
        <v>4</v>
      </c>
      <c r="M30" s="7">
        <v>3</v>
      </c>
      <c r="N30" s="7">
        <v>18</v>
      </c>
      <c r="O30" s="7">
        <v>11</v>
      </c>
      <c r="P30" s="7">
        <v>-5</v>
      </c>
      <c r="Q30" s="7">
        <v>-12</v>
      </c>
      <c r="R30" s="7">
        <v>-6</v>
      </c>
      <c r="S30" s="7">
        <v>8</v>
      </c>
      <c r="T30" s="7">
        <v>-6</v>
      </c>
      <c r="U30" s="7">
        <v>8</v>
      </c>
      <c r="V30" s="7" t="s">
        <v>9</v>
      </c>
      <c r="W30" s="7" t="s">
        <v>9</v>
      </c>
      <c r="X30" s="7" t="s">
        <v>9</v>
      </c>
      <c r="Y30" s="22">
        <f t="shared" si="6"/>
        <v>57</v>
      </c>
      <c r="Z30" s="8">
        <f t="shared" si="7"/>
        <v>16</v>
      </c>
      <c r="AA30" s="8">
        <f t="shared" si="8"/>
        <v>11</v>
      </c>
      <c r="AB30" s="8">
        <f t="shared" si="9"/>
        <v>0</v>
      </c>
      <c r="AC30" s="8">
        <f t="shared" si="10"/>
        <v>5</v>
      </c>
      <c r="AE30">
        <f t="shared" si="1"/>
        <v>0</v>
      </c>
      <c r="AF30">
        <f t="shared" si="2"/>
        <v>0</v>
      </c>
      <c r="AG30">
        <f t="shared" si="3"/>
        <v>0</v>
      </c>
      <c r="AH30">
        <f t="shared" si="4"/>
        <v>16</v>
      </c>
      <c r="AI30">
        <f t="shared" si="11"/>
        <v>16</v>
      </c>
      <c r="AJ30" t="str">
        <f t="shared" si="12"/>
        <v/>
      </c>
    </row>
    <row r="31" spans="1:36" x14ac:dyDescent="0.25">
      <c r="A31" s="1" t="s">
        <v>368</v>
      </c>
      <c r="B31" s="1" t="s">
        <v>500</v>
      </c>
      <c r="C31" s="1" t="str">
        <f t="shared" si="5"/>
        <v>Greg Jackson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>
        <v>-7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2">
        <f t="shared" si="6"/>
        <v>-7</v>
      </c>
      <c r="Z31" s="8">
        <f t="shared" si="7"/>
        <v>1</v>
      </c>
      <c r="AA31" s="8">
        <f t="shared" si="8"/>
        <v>0</v>
      </c>
      <c r="AB31" s="8">
        <f t="shared" si="9"/>
        <v>0</v>
      </c>
      <c r="AC31" s="8">
        <f t="shared" si="10"/>
        <v>1</v>
      </c>
      <c r="AE31">
        <f t="shared" si="1"/>
        <v>0</v>
      </c>
      <c r="AF31">
        <f t="shared" si="2"/>
        <v>1</v>
      </c>
      <c r="AG31">
        <f t="shared" si="3"/>
        <v>0</v>
      </c>
      <c r="AH31">
        <f t="shared" si="4"/>
        <v>0</v>
      </c>
      <c r="AI31">
        <f t="shared" si="11"/>
        <v>1</v>
      </c>
      <c r="AJ31" t="str">
        <f t="shared" si="12"/>
        <v/>
      </c>
    </row>
    <row r="32" spans="1:36" x14ac:dyDescent="0.25">
      <c r="A32" s="1" t="s">
        <v>429</v>
      </c>
      <c r="B32" s="1" t="s">
        <v>501</v>
      </c>
      <c r="C32" s="1" t="str">
        <f t="shared" si="5"/>
        <v>Stuart Jones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>
        <v>-13</v>
      </c>
      <c r="Q32" s="7">
        <v>6</v>
      </c>
      <c r="R32" s="7">
        <v>-14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22">
        <f t="shared" si="6"/>
        <v>-21</v>
      </c>
      <c r="Z32" s="8">
        <f t="shared" si="7"/>
        <v>3</v>
      </c>
      <c r="AA32" s="8">
        <f t="shared" si="8"/>
        <v>1</v>
      </c>
      <c r="AB32" s="8">
        <f t="shared" si="9"/>
        <v>0</v>
      </c>
      <c r="AC32" s="8">
        <f t="shared" si="10"/>
        <v>2</v>
      </c>
      <c r="AE32">
        <f t="shared" si="1"/>
        <v>1</v>
      </c>
      <c r="AF32">
        <f t="shared" si="2"/>
        <v>2</v>
      </c>
      <c r="AG32">
        <f t="shared" si="3"/>
        <v>0</v>
      </c>
      <c r="AH32">
        <f t="shared" si="4"/>
        <v>0</v>
      </c>
      <c r="AI32">
        <f t="shared" si="11"/>
        <v>3</v>
      </c>
      <c r="AJ32" t="str">
        <f t="shared" si="12"/>
        <v/>
      </c>
    </row>
    <row r="33" spans="1:36" x14ac:dyDescent="0.25">
      <c r="A33" s="1" t="s">
        <v>71</v>
      </c>
      <c r="B33" s="1" t="s">
        <v>72</v>
      </c>
      <c r="C33" s="1" t="str">
        <f t="shared" si="5"/>
        <v>Toby Keukenmeester</v>
      </c>
      <c r="D33" s="7">
        <v>-2</v>
      </c>
      <c r="E33" s="7" t="s">
        <v>9</v>
      </c>
      <c r="F33" s="7">
        <v>-11</v>
      </c>
      <c r="G33" s="7">
        <v>28</v>
      </c>
      <c r="H33" s="7">
        <v>-20</v>
      </c>
      <c r="I33" s="7">
        <v>-15</v>
      </c>
      <c r="J33" s="7" t="s">
        <v>9</v>
      </c>
      <c r="K33" s="7">
        <v>-8</v>
      </c>
      <c r="L33" s="7">
        <v>-5</v>
      </c>
      <c r="M33" s="7">
        <v>-15</v>
      </c>
      <c r="N33" s="7" t="s">
        <v>9</v>
      </c>
      <c r="O33" s="7">
        <v>-3</v>
      </c>
      <c r="P33" s="7">
        <v>9</v>
      </c>
      <c r="Q33" s="7">
        <v>4</v>
      </c>
      <c r="R33" s="7">
        <v>-7</v>
      </c>
      <c r="S33" s="7">
        <v>8</v>
      </c>
      <c r="T33" s="7">
        <v>-7</v>
      </c>
      <c r="U33" s="7" t="s">
        <v>9</v>
      </c>
      <c r="V33" s="7" t="s">
        <v>9</v>
      </c>
      <c r="W33" s="7" t="s">
        <v>9</v>
      </c>
      <c r="X33" s="7" t="s">
        <v>9</v>
      </c>
      <c r="Y33" s="22">
        <f t="shared" si="6"/>
        <v>-44</v>
      </c>
      <c r="Z33" s="8">
        <f t="shared" si="7"/>
        <v>14</v>
      </c>
      <c r="AA33" s="8">
        <f t="shared" si="8"/>
        <v>4</v>
      </c>
      <c r="AB33" s="8">
        <f t="shared" si="9"/>
        <v>0</v>
      </c>
      <c r="AC33" s="8">
        <f t="shared" si="10"/>
        <v>10</v>
      </c>
      <c r="AE33">
        <f t="shared" si="1"/>
        <v>0</v>
      </c>
      <c r="AF33">
        <f t="shared" si="2"/>
        <v>0</v>
      </c>
      <c r="AG33">
        <f t="shared" si="3"/>
        <v>3</v>
      </c>
      <c r="AH33">
        <f t="shared" si="4"/>
        <v>11</v>
      </c>
      <c r="AI33">
        <f t="shared" si="11"/>
        <v>14</v>
      </c>
      <c r="AJ33" t="str">
        <f t="shared" si="12"/>
        <v/>
      </c>
    </row>
    <row r="34" spans="1:36" x14ac:dyDescent="0.25">
      <c r="A34" s="1" t="s">
        <v>429</v>
      </c>
      <c r="B34" s="1" t="s">
        <v>430</v>
      </c>
      <c r="C34" s="1" t="str">
        <f t="shared" si="5"/>
        <v>Stuart Lea</v>
      </c>
      <c r="D34" s="7">
        <v>-16</v>
      </c>
      <c r="E34" s="7" t="s">
        <v>9</v>
      </c>
      <c r="F34" s="7">
        <v>-5</v>
      </c>
      <c r="G34" s="7">
        <v>3</v>
      </c>
      <c r="H34" s="7">
        <v>7</v>
      </c>
      <c r="I34" s="7">
        <v>-6</v>
      </c>
      <c r="J34" s="7">
        <v>15</v>
      </c>
      <c r="K34" s="7">
        <v>-1</v>
      </c>
      <c r="L34" s="7">
        <v>-14</v>
      </c>
      <c r="M34" s="7">
        <v>-19</v>
      </c>
      <c r="N34" s="7">
        <v>12</v>
      </c>
      <c r="O34" s="7">
        <v>3</v>
      </c>
      <c r="P34" s="7">
        <v>-25</v>
      </c>
      <c r="Q34" s="7">
        <v>6</v>
      </c>
      <c r="R34" s="7">
        <v>-14</v>
      </c>
      <c r="S34" s="7">
        <v>1</v>
      </c>
      <c r="T34" s="7">
        <v>-1</v>
      </c>
      <c r="U34" s="7" t="s">
        <v>9</v>
      </c>
      <c r="V34" s="7" t="s">
        <v>9</v>
      </c>
      <c r="W34" s="7" t="s">
        <v>9</v>
      </c>
      <c r="X34" s="7" t="s">
        <v>9</v>
      </c>
      <c r="Y34" s="22">
        <f t="shared" si="6"/>
        <v>-54</v>
      </c>
      <c r="Z34" s="8">
        <f t="shared" si="7"/>
        <v>16</v>
      </c>
      <c r="AA34" s="8">
        <f t="shared" si="8"/>
        <v>7</v>
      </c>
      <c r="AB34" s="8">
        <f t="shared" si="9"/>
        <v>0</v>
      </c>
      <c r="AC34" s="8">
        <f t="shared" si="10"/>
        <v>9</v>
      </c>
      <c r="AE34">
        <f t="shared" si="1"/>
        <v>2</v>
      </c>
      <c r="AF34">
        <f t="shared" si="2"/>
        <v>12</v>
      </c>
      <c r="AG34">
        <f t="shared" si="3"/>
        <v>2</v>
      </c>
      <c r="AH34">
        <f t="shared" si="4"/>
        <v>0</v>
      </c>
      <c r="AI34">
        <f t="shared" si="11"/>
        <v>16</v>
      </c>
      <c r="AJ34" t="str">
        <f t="shared" si="12"/>
        <v/>
      </c>
    </row>
    <row r="35" spans="1:36" x14ac:dyDescent="0.25">
      <c r="A35" s="1" t="s">
        <v>502</v>
      </c>
      <c r="B35" s="1" t="s">
        <v>503</v>
      </c>
      <c r="C35" s="1" t="str">
        <f t="shared" si="5"/>
        <v>Dawn Lilley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>
        <v>-8</v>
      </c>
      <c r="L35" s="7" t="s">
        <v>9</v>
      </c>
      <c r="M35" s="7">
        <v>11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22">
        <f t="shared" si="6"/>
        <v>3</v>
      </c>
      <c r="Z35" s="8">
        <f t="shared" si="7"/>
        <v>2</v>
      </c>
      <c r="AA35" s="8">
        <f t="shared" si="8"/>
        <v>1</v>
      </c>
      <c r="AB35" s="8">
        <f t="shared" si="9"/>
        <v>0</v>
      </c>
      <c r="AC35" s="8">
        <f t="shared" si="10"/>
        <v>1</v>
      </c>
      <c r="AE35">
        <f t="shared" si="1"/>
        <v>0</v>
      </c>
      <c r="AF35">
        <f t="shared" si="2"/>
        <v>2</v>
      </c>
      <c r="AG35">
        <f t="shared" si="3"/>
        <v>0</v>
      </c>
      <c r="AH35">
        <f t="shared" si="4"/>
        <v>0</v>
      </c>
      <c r="AI35">
        <f t="shared" si="11"/>
        <v>2</v>
      </c>
      <c r="AJ35" t="str">
        <f t="shared" si="12"/>
        <v/>
      </c>
    </row>
    <row r="36" spans="1:36" x14ac:dyDescent="0.25">
      <c r="A36" s="1" t="s">
        <v>46</v>
      </c>
      <c r="B36" s="1" t="s">
        <v>374</v>
      </c>
      <c r="C36" s="1" t="str">
        <f t="shared" si="5"/>
        <v>Steve Lockwood</v>
      </c>
      <c r="D36" s="7" t="s">
        <v>9</v>
      </c>
      <c r="E36" s="7" t="s">
        <v>9</v>
      </c>
      <c r="F36" s="7">
        <v>-11</v>
      </c>
      <c r="G36" s="7">
        <v>1</v>
      </c>
      <c r="H36" s="7">
        <v>-4</v>
      </c>
      <c r="I36" s="7" t="s">
        <v>9</v>
      </c>
      <c r="J36" s="7">
        <v>-16</v>
      </c>
      <c r="K36" s="7">
        <v>-7</v>
      </c>
      <c r="L36" s="7" t="s">
        <v>9</v>
      </c>
      <c r="M36" s="7" t="s">
        <v>9</v>
      </c>
      <c r="N36" s="7" t="s">
        <v>9</v>
      </c>
      <c r="O36" s="7">
        <v>-3</v>
      </c>
      <c r="P36" s="7">
        <v>9</v>
      </c>
      <c r="Q36" s="7" t="s">
        <v>9</v>
      </c>
      <c r="R36" s="7">
        <v>-7</v>
      </c>
      <c r="S36" s="7">
        <v>8</v>
      </c>
      <c r="T36" s="7">
        <v>-7</v>
      </c>
      <c r="U36" s="7">
        <v>4</v>
      </c>
      <c r="V36" s="7" t="s">
        <v>9</v>
      </c>
      <c r="W36" s="7" t="s">
        <v>9</v>
      </c>
      <c r="X36" s="7" t="s">
        <v>9</v>
      </c>
      <c r="Y36" s="22">
        <f t="shared" si="6"/>
        <v>-33</v>
      </c>
      <c r="Z36" s="8">
        <f t="shared" si="7"/>
        <v>11</v>
      </c>
      <c r="AA36" s="8">
        <f t="shared" si="8"/>
        <v>4</v>
      </c>
      <c r="AB36" s="8">
        <f t="shared" si="9"/>
        <v>0</v>
      </c>
      <c r="AC36" s="8">
        <f t="shared" si="10"/>
        <v>7</v>
      </c>
      <c r="AE36">
        <f t="shared" si="1"/>
        <v>6</v>
      </c>
      <c r="AF36">
        <f t="shared" si="2"/>
        <v>5</v>
      </c>
      <c r="AG36">
        <f t="shared" si="3"/>
        <v>0</v>
      </c>
      <c r="AH36">
        <f t="shared" si="4"/>
        <v>0</v>
      </c>
      <c r="AI36">
        <f t="shared" si="11"/>
        <v>11</v>
      </c>
      <c r="AJ36" t="str">
        <f t="shared" si="12"/>
        <v/>
      </c>
    </row>
    <row r="37" spans="1:36" x14ac:dyDescent="0.25">
      <c r="A37" s="1" t="s">
        <v>81</v>
      </c>
      <c r="B37" s="1" t="s">
        <v>375</v>
      </c>
      <c r="C37" s="1" t="str">
        <f t="shared" si="5"/>
        <v>Mike McDonagh</v>
      </c>
      <c r="D37" s="7">
        <v>-2</v>
      </c>
      <c r="E37" s="7" t="s">
        <v>9</v>
      </c>
      <c r="F37" s="7">
        <v>-6</v>
      </c>
      <c r="G37" s="7">
        <v>-15</v>
      </c>
      <c r="H37" s="7">
        <v>-4</v>
      </c>
      <c r="I37" s="7">
        <v>-1</v>
      </c>
      <c r="J37" s="7">
        <v>3</v>
      </c>
      <c r="K37" s="7">
        <v>10</v>
      </c>
      <c r="L37" s="7">
        <v>4</v>
      </c>
      <c r="M37" s="7">
        <v>3</v>
      </c>
      <c r="N37" s="7">
        <v>4</v>
      </c>
      <c r="O37" s="7">
        <v>-6</v>
      </c>
      <c r="P37" s="7">
        <v>-2</v>
      </c>
      <c r="Q37" s="7" t="s">
        <v>9</v>
      </c>
      <c r="R37" s="7">
        <v>-9</v>
      </c>
      <c r="S37" s="7">
        <v>-11</v>
      </c>
      <c r="T37" s="7">
        <v>-5</v>
      </c>
      <c r="U37" s="7">
        <v>-1</v>
      </c>
      <c r="V37" s="7" t="s">
        <v>9</v>
      </c>
      <c r="W37" s="7" t="s">
        <v>9</v>
      </c>
      <c r="X37" s="7" t="s">
        <v>9</v>
      </c>
      <c r="Y37" s="22">
        <f t="shared" si="6"/>
        <v>-38</v>
      </c>
      <c r="Z37" s="8">
        <f t="shared" si="7"/>
        <v>16</v>
      </c>
      <c r="AA37" s="8">
        <f t="shared" si="8"/>
        <v>5</v>
      </c>
      <c r="AB37" s="8">
        <f t="shared" si="9"/>
        <v>0</v>
      </c>
      <c r="AC37" s="8">
        <f t="shared" si="10"/>
        <v>11</v>
      </c>
      <c r="AE37">
        <f t="shared" si="1"/>
        <v>0</v>
      </c>
      <c r="AF37">
        <f t="shared" si="2"/>
        <v>8</v>
      </c>
      <c r="AG37">
        <f t="shared" si="3"/>
        <v>1</v>
      </c>
      <c r="AH37">
        <f t="shared" si="4"/>
        <v>7</v>
      </c>
      <c r="AI37">
        <f t="shared" si="11"/>
        <v>16</v>
      </c>
      <c r="AJ37" t="str">
        <f t="shared" si="12"/>
        <v/>
      </c>
    </row>
    <row r="38" spans="1:36" x14ac:dyDescent="0.25">
      <c r="A38" s="1" t="s">
        <v>83</v>
      </c>
      <c r="B38" s="1" t="s">
        <v>84</v>
      </c>
      <c r="C38" s="1" t="str">
        <f t="shared" si="5"/>
        <v>Phil McDonald</v>
      </c>
      <c r="D38" s="7">
        <v>-8</v>
      </c>
      <c r="E38" s="7" t="s">
        <v>9</v>
      </c>
      <c r="F38" s="7">
        <v>-1</v>
      </c>
      <c r="G38" s="7">
        <v>-15</v>
      </c>
      <c r="H38" s="7">
        <v>17</v>
      </c>
      <c r="I38" s="7">
        <v>-18</v>
      </c>
      <c r="J38" s="7">
        <v>-1</v>
      </c>
      <c r="K38" s="7">
        <v>-10</v>
      </c>
      <c r="L38" s="7">
        <v>16</v>
      </c>
      <c r="M38" s="7">
        <v>22</v>
      </c>
      <c r="N38" s="7">
        <v>3</v>
      </c>
      <c r="O38" s="7">
        <v>-12</v>
      </c>
      <c r="P38" s="7">
        <v>5</v>
      </c>
      <c r="Q38" s="7">
        <v>-2</v>
      </c>
      <c r="R38" s="7">
        <v>4</v>
      </c>
      <c r="S38" s="7">
        <v>12</v>
      </c>
      <c r="T38" s="7">
        <v>9</v>
      </c>
      <c r="U38" s="7">
        <v>19</v>
      </c>
      <c r="V38" s="7" t="s">
        <v>9</v>
      </c>
      <c r="W38" s="7" t="s">
        <v>9</v>
      </c>
      <c r="X38" s="7" t="s">
        <v>9</v>
      </c>
      <c r="Y38" s="22">
        <f t="shared" si="6"/>
        <v>40</v>
      </c>
      <c r="Z38" s="8">
        <f t="shared" si="7"/>
        <v>17</v>
      </c>
      <c r="AA38" s="8">
        <f t="shared" si="8"/>
        <v>9</v>
      </c>
      <c r="AB38" s="8">
        <f t="shared" si="9"/>
        <v>0</v>
      </c>
      <c r="AC38" s="8">
        <f t="shared" si="10"/>
        <v>8</v>
      </c>
      <c r="AE38">
        <f t="shared" si="1"/>
        <v>0</v>
      </c>
      <c r="AF38">
        <f t="shared" si="2"/>
        <v>10</v>
      </c>
      <c r="AG38">
        <f t="shared" si="3"/>
        <v>5</v>
      </c>
      <c r="AH38">
        <f t="shared" si="4"/>
        <v>2</v>
      </c>
      <c r="AI38">
        <f t="shared" si="11"/>
        <v>17</v>
      </c>
      <c r="AJ38" t="str">
        <f t="shared" si="12"/>
        <v/>
      </c>
    </row>
    <row r="39" spans="1:36" x14ac:dyDescent="0.25">
      <c r="A39" s="1" t="s">
        <v>88</v>
      </c>
      <c r="B39" s="1" t="s">
        <v>89</v>
      </c>
      <c r="C39" s="1" t="str">
        <f t="shared" si="5"/>
        <v>Ian McLaughlin</v>
      </c>
      <c r="D39" s="7">
        <v>-8</v>
      </c>
      <c r="E39" s="7" t="s">
        <v>9</v>
      </c>
      <c r="F39" s="7">
        <v>-11</v>
      </c>
      <c r="G39" s="7">
        <v>14</v>
      </c>
      <c r="H39" s="7">
        <v>-20</v>
      </c>
      <c r="I39" s="7">
        <v>-18</v>
      </c>
      <c r="J39" s="7">
        <v>-1</v>
      </c>
      <c r="K39" s="7">
        <v>-10</v>
      </c>
      <c r="L39" s="7" t="s">
        <v>9</v>
      </c>
      <c r="M39" s="7" t="s">
        <v>9</v>
      </c>
      <c r="N39" s="7" t="s">
        <v>9</v>
      </c>
      <c r="O39" s="7" t="s">
        <v>9</v>
      </c>
      <c r="P39" s="7" t="s">
        <v>9</v>
      </c>
      <c r="Q39" s="7" t="s">
        <v>9</v>
      </c>
      <c r="R39" s="7">
        <v>-9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22">
        <f t="shared" si="6"/>
        <v>-63</v>
      </c>
      <c r="Z39" s="8">
        <f t="shared" si="7"/>
        <v>8</v>
      </c>
      <c r="AA39" s="8">
        <f t="shared" si="8"/>
        <v>1</v>
      </c>
      <c r="AB39" s="8">
        <f t="shared" si="9"/>
        <v>0</v>
      </c>
      <c r="AC39" s="8">
        <f t="shared" si="10"/>
        <v>7</v>
      </c>
      <c r="AE39">
        <f t="shared" si="1"/>
        <v>0</v>
      </c>
      <c r="AF39">
        <f t="shared" si="2"/>
        <v>3</v>
      </c>
      <c r="AG39">
        <f t="shared" si="3"/>
        <v>2</v>
      </c>
      <c r="AH39">
        <f t="shared" si="4"/>
        <v>3</v>
      </c>
      <c r="AI39">
        <f t="shared" si="11"/>
        <v>8</v>
      </c>
      <c r="AJ39" t="str">
        <f t="shared" si="12"/>
        <v/>
      </c>
    </row>
    <row r="40" spans="1:36" x14ac:dyDescent="0.25">
      <c r="A40" s="1" t="s">
        <v>328</v>
      </c>
      <c r="B40" s="1" t="s">
        <v>434</v>
      </c>
      <c r="C40" s="1" t="str">
        <f t="shared" si="5"/>
        <v>Jan Moen</v>
      </c>
      <c r="D40" s="7" t="s">
        <v>9</v>
      </c>
      <c r="E40" s="7" t="s">
        <v>9</v>
      </c>
      <c r="F40" s="7" t="s">
        <v>9</v>
      </c>
      <c r="G40" s="7">
        <v>14</v>
      </c>
      <c r="H40" s="7" t="s">
        <v>9</v>
      </c>
      <c r="I40" s="7" t="s">
        <v>9</v>
      </c>
      <c r="J40" s="7">
        <v>-17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22">
        <f t="shared" si="6"/>
        <v>-3</v>
      </c>
      <c r="Z40" s="8">
        <f t="shared" si="7"/>
        <v>2</v>
      </c>
      <c r="AA40" s="8">
        <f t="shared" si="8"/>
        <v>1</v>
      </c>
      <c r="AB40" s="8">
        <f t="shared" si="9"/>
        <v>0</v>
      </c>
      <c r="AC40" s="8">
        <f t="shared" si="10"/>
        <v>1</v>
      </c>
      <c r="AE40">
        <f t="shared" si="1"/>
        <v>2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1"/>
        <v>2</v>
      </c>
      <c r="AJ40" t="str">
        <f t="shared" si="12"/>
        <v/>
      </c>
    </row>
    <row r="41" spans="1:36" x14ac:dyDescent="0.25">
      <c r="A41" s="1" t="s">
        <v>95</v>
      </c>
      <c r="B41" s="1" t="s">
        <v>96</v>
      </c>
      <c r="C41" s="1" t="str">
        <f t="shared" si="5"/>
        <v>Mick Moffatt</v>
      </c>
      <c r="D41" s="7">
        <v>-11</v>
      </c>
      <c r="E41" s="7" t="s">
        <v>9</v>
      </c>
      <c r="F41" s="7">
        <v>-5</v>
      </c>
      <c r="G41" s="7">
        <v>3</v>
      </c>
      <c r="H41" s="7">
        <v>7</v>
      </c>
      <c r="I41" s="7">
        <v>-6</v>
      </c>
      <c r="J41" s="7">
        <v>15</v>
      </c>
      <c r="K41" s="7">
        <v>-1</v>
      </c>
      <c r="L41" s="7">
        <v>-14</v>
      </c>
      <c r="M41" s="7" t="s">
        <v>9</v>
      </c>
      <c r="N41" s="7" t="s">
        <v>9</v>
      </c>
      <c r="O41" s="7">
        <v>-12</v>
      </c>
      <c r="P41" s="7">
        <v>-25</v>
      </c>
      <c r="Q41" s="7">
        <v>5</v>
      </c>
      <c r="R41" s="7">
        <v>13</v>
      </c>
      <c r="S41" s="7">
        <v>-8</v>
      </c>
      <c r="T41" s="7">
        <v>10</v>
      </c>
      <c r="U41" s="7">
        <v>18</v>
      </c>
      <c r="V41" s="7" t="s">
        <v>9</v>
      </c>
      <c r="W41" s="7" t="s">
        <v>9</v>
      </c>
      <c r="X41" s="7" t="s">
        <v>9</v>
      </c>
      <c r="Y41" s="22">
        <f t="shared" si="6"/>
        <v>-11</v>
      </c>
      <c r="Z41" s="8">
        <f t="shared" si="7"/>
        <v>15</v>
      </c>
      <c r="AA41" s="8">
        <f t="shared" si="8"/>
        <v>7</v>
      </c>
      <c r="AB41" s="8">
        <f t="shared" si="9"/>
        <v>0</v>
      </c>
      <c r="AC41" s="8">
        <f t="shared" si="10"/>
        <v>8</v>
      </c>
      <c r="AE41">
        <f t="shared" si="1"/>
        <v>14</v>
      </c>
      <c r="AF41">
        <f t="shared" si="2"/>
        <v>1</v>
      </c>
      <c r="AG41">
        <f t="shared" si="3"/>
        <v>0</v>
      </c>
      <c r="AH41">
        <f t="shared" si="4"/>
        <v>0</v>
      </c>
      <c r="AI41">
        <f t="shared" si="11"/>
        <v>15</v>
      </c>
      <c r="AJ41" t="str">
        <f t="shared" si="12"/>
        <v/>
      </c>
    </row>
    <row r="42" spans="1:36" x14ac:dyDescent="0.25">
      <c r="A42" s="1" t="s">
        <v>157</v>
      </c>
      <c r="B42" s="1" t="s">
        <v>504</v>
      </c>
      <c r="C42" s="1" t="str">
        <f t="shared" si="5"/>
        <v>Grant Price</v>
      </c>
      <c r="D42" s="7">
        <v>-6</v>
      </c>
      <c r="E42" s="7" t="s">
        <v>9</v>
      </c>
      <c r="F42" s="7">
        <v>-6</v>
      </c>
      <c r="G42" s="7">
        <v>28</v>
      </c>
      <c r="H42" s="7" t="s">
        <v>9</v>
      </c>
      <c r="I42" s="7">
        <v>-6</v>
      </c>
      <c r="J42" s="7">
        <v>-34</v>
      </c>
      <c r="K42" s="7">
        <v>5</v>
      </c>
      <c r="L42" s="7">
        <v>-7</v>
      </c>
      <c r="M42" s="7" t="s">
        <v>9</v>
      </c>
      <c r="N42" s="7" t="s">
        <v>9</v>
      </c>
      <c r="O42" s="7">
        <v>-3</v>
      </c>
      <c r="P42" s="7">
        <v>9</v>
      </c>
      <c r="Q42" s="7">
        <v>4</v>
      </c>
      <c r="R42" s="7">
        <v>-7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22">
        <f t="shared" si="6"/>
        <v>-23</v>
      </c>
      <c r="Z42" s="8">
        <f t="shared" si="7"/>
        <v>11</v>
      </c>
      <c r="AA42" s="8">
        <f t="shared" si="8"/>
        <v>4</v>
      </c>
      <c r="AB42" s="8">
        <f t="shared" si="9"/>
        <v>0</v>
      </c>
      <c r="AC42" s="8">
        <f t="shared" si="10"/>
        <v>7</v>
      </c>
      <c r="AE42">
        <f t="shared" si="1"/>
        <v>9</v>
      </c>
      <c r="AF42">
        <f t="shared" si="2"/>
        <v>2</v>
      </c>
      <c r="AG42">
        <f t="shared" si="3"/>
        <v>0</v>
      </c>
      <c r="AH42">
        <f t="shared" si="4"/>
        <v>0</v>
      </c>
      <c r="AI42">
        <f t="shared" si="11"/>
        <v>11</v>
      </c>
      <c r="AJ42" t="str">
        <f t="shared" si="12"/>
        <v/>
      </c>
    </row>
    <row r="43" spans="1:36" x14ac:dyDescent="0.25">
      <c r="A43" s="1" t="s">
        <v>303</v>
      </c>
      <c r="B43" s="1" t="s">
        <v>102</v>
      </c>
      <c r="C43" s="1" t="str">
        <f t="shared" si="5"/>
        <v>Peter Rose</v>
      </c>
      <c r="D43" s="7">
        <v>-8</v>
      </c>
      <c r="E43" s="7" t="s">
        <v>9</v>
      </c>
      <c r="F43" s="7">
        <v>-4</v>
      </c>
      <c r="G43" s="7">
        <v>14</v>
      </c>
      <c r="H43" s="7">
        <v>-15</v>
      </c>
      <c r="I43" s="7">
        <v>-3</v>
      </c>
      <c r="J43" s="7">
        <v>-17</v>
      </c>
      <c r="K43" s="7">
        <v>5</v>
      </c>
      <c r="L43" s="7">
        <v>-7</v>
      </c>
      <c r="M43" s="7">
        <v>-4</v>
      </c>
      <c r="N43" s="7" t="s">
        <v>9</v>
      </c>
      <c r="O43" s="7">
        <v>-40</v>
      </c>
      <c r="P43" s="7">
        <v>9</v>
      </c>
      <c r="Q43" s="7">
        <v>-15</v>
      </c>
      <c r="R43" s="7" t="s">
        <v>9</v>
      </c>
      <c r="S43" s="7">
        <v>-14</v>
      </c>
      <c r="T43" s="7">
        <v>0</v>
      </c>
      <c r="U43" s="7">
        <v>-3</v>
      </c>
      <c r="V43" s="7" t="s">
        <v>9</v>
      </c>
      <c r="W43" s="7" t="s">
        <v>9</v>
      </c>
      <c r="X43" s="7" t="s">
        <v>9</v>
      </c>
      <c r="Y43" s="22">
        <f t="shared" si="6"/>
        <v>-102</v>
      </c>
      <c r="Z43" s="8">
        <f t="shared" si="7"/>
        <v>15</v>
      </c>
      <c r="AA43" s="8">
        <f t="shared" si="8"/>
        <v>3</v>
      </c>
      <c r="AB43" s="8">
        <f t="shared" si="9"/>
        <v>1</v>
      </c>
      <c r="AC43" s="8">
        <f t="shared" si="10"/>
        <v>11</v>
      </c>
      <c r="AE43">
        <f t="shared" si="1"/>
        <v>0</v>
      </c>
      <c r="AF43">
        <f t="shared" si="2"/>
        <v>11</v>
      </c>
      <c r="AG43">
        <f t="shared" si="3"/>
        <v>4</v>
      </c>
      <c r="AH43">
        <f t="shared" si="4"/>
        <v>0</v>
      </c>
      <c r="AI43">
        <f t="shared" si="11"/>
        <v>15</v>
      </c>
      <c r="AJ43" t="str">
        <f t="shared" si="12"/>
        <v/>
      </c>
    </row>
    <row r="44" spans="1:36" x14ac:dyDescent="0.25">
      <c r="A44" s="1" t="s">
        <v>137</v>
      </c>
      <c r="B44" s="1" t="s">
        <v>318</v>
      </c>
      <c r="C44" s="1" t="str">
        <f t="shared" si="5"/>
        <v>Bill Ryan</v>
      </c>
      <c r="D44" s="1" t="s">
        <v>9</v>
      </c>
      <c r="E44" s="1" t="s">
        <v>9</v>
      </c>
      <c r="F44" s="1">
        <v>-4</v>
      </c>
      <c r="G44" s="1">
        <v>1</v>
      </c>
      <c r="H44" s="1" t="s">
        <v>9</v>
      </c>
      <c r="I44" s="1">
        <v>-3</v>
      </c>
      <c r="J44" s="1">
        <v>-34</v>
      </c>
      <c r="K44" s="1">
        <v>-1</v>
      </c>
      <c r="L44" s="1" t="s">
        <v>9</v>
      </c>
      <c r="M44" s="1" t="s">
        <v>9</v>
      </c>
      <c r="N44" s="1" t="s">
        <v>9</v>
      </c>
      <c r="O44" s="1" t="s">
        <v>9</v>
      </c>
      <c r="P44" s="1" t="s">
        <v>9</v>
      </c>
      <c r="Q44" s="1" t="s">
        <v>9</v>
      </c>
      <c r="R44" s="1" t="s">
        <v>9</v>
      </c>
      <c r="S44" s="1">
        <v>-9</v>
      </c>
      <c r="T44" s="7" t="s">
        <v>9</v>
      </c>
      <c r="U44" s="7" t="s">
        <v>9</v>
      </c>
      <c r="V44" s="1" t="s">
        <v>9</v>
      </c>
      <c r="W44" s="1" t="s">
        <v>9</v>
      </c>
      <c r="X44" s="1" t="s">
        <v>9</v>
      </c>
      <c r="Y44" s="22">
        <f t="shared" si="6"/>
        <v>-50</v>
      </c>
      <c r="Z44" s="8">
        <f t="shared" si="7"/>
        <v>6</v>
      </c>
      <c r="AA44" s="8">
        <f t="shared" si="8"/>
        <v>1</v>
      </c>
      <c r="AB44" s="8">
        <f t="shared" si="9"/>
        <v>0</v>
      </c>
      <c r="AC44" s="8">
        <f t="shared" si="10"/>
        <v>5</v>
      </c>
      <c r="AE44">
        <f t="shared" ref="AE44:AE57" si="13">IF(ISERROR(VLOOKUP($C44,$A$64:$C$110,3,FALSE)=1),0,IF(VLOOKUP($C44,$A$64:$C$110,3,FALSE)=1,1,0))+IF(ISERROR(VLOOKUP($C44,$D$64:$F$111,3,FALSE)=1),0,IF(VLOOKUP($C44,$D$64:$F$111,3,FALSE)=1,1,0))+IF(ISERROR(VLOOKUP($C44,$G$64:$I$111,3,FALSE)=1),0,IF(VLOOKUP($C44,$G$64:$I$111,3,FALSE)=1,1,0))+IF(ISERROR(VLOOKUP($C44,$J$64:$L$110,3,FALSE)=1),0,IF(VLOOKUP($C44,$J$64:$L$110,3,FALSE)=1,1,0))+IF(ISERROR(VLOOKUP($C44,$M$64:$O$111,3,FALSE)=1),0,IF(VLOOKUP($C44,$M$64:$O$111,3,FALSE)=1,1,0))+IF(ISERROR(VLOOKUP($C44,$P$64:$R$111,3,FALSE)=1),0,IF(VLOOKUP($C44,$P$64:$R$111,3,FALSE)=1,1,0))+IF(ISERROR(VLOOKUP($C44,$S$64:$U$111,3,FALSE)=1),0,IF(VLOOKUP($C44,$S$64:$U$111,3,FALSE)=1,1,0))+IF(ISERROR(VLOOKUP($C44,$V$64:$X$111,3,FALSE)=1),0,IF(VLOOKUP($C44,$V$64:$X$111,3,FALSE)=1,1,0))+IF(ISERROR(VLOOKUP($C44,$Y$64:$AA$111,3,FALSE)=1),0,IF(VLOOKUP($C44,$Y$64:$AA$111,3,FALSE)=1,1,0))+IF(ISERROR(VLOOKUP($C44,$AB$64:$AD$111,3,FALSE)=1),0,IF(VLOOKUP($C44,$AB$64:$AD$111,3,FALSE)=1,1,0))+IF(ISERROR(VLOOKUP($C44,$AE$64:$AG$111,3,FALSE)=1),0,IF(VLOOKUP($C44,$AE$64:$AG$111,3,FALSE)=1,1,0))+IF(ISERROR(VLOOKUP($C44,$AH$64:$AJ$111,3,FALSE)=1),0,IF(VLOOKUP($C44,$AH$64:$AJ$111,3,FALSE)=1,1,0))+IF(ISERROR(VLOOKUP($C44,$AK$64:$AM$111,3,FALSE)=1),0,IF(VLOOKUP($C44,$AK$64:$AM$111,3,FALSE)=1,1,0))+IF(ISERROR(VLOOKUP($C44,$AN$64:$AP$111,3,FALSE)=1),0,IF(VLOOKUP($C44,$AN$64:$AP$111,3,FALSE)=1,1,0))+IF(ISERROR(VLOOKUP($C44,$AQ$64:$AS$111,3,FALSE)=1),0,IF(VLOOKUP($C44,$AQ$64:$AS$111,3,FALSE)=1,1,0))+IF(ISERROR(VLOOKUP($C44,$AT$64:$AV$111,3,FALSE)=1),0,IF(VLOOKUP($C44,$AT$64:$AV$111,3,FALSE)=1,1,0))+IF(ISERROR(VLOOKUP($C44,$AW$64:$AY$111,3,FALSE)=1),0,IF(VLOOKUP($C44,$AW$64:$AY$111,3,FALSE)=1,1,0))+IF(ISERROR(VLOOKUP($C44,$AZ$64:$BB$111,3,FALSE)=1),0,IF(VLOOKUP($C44,$AZ$64:$BB$111,3,FALSE)=1,1,0))+IF(ISERROR(VLOOKUP($C44,$BC$64:$BE$111,3,FALSE)=1),0,IF(VLOOKUP($C44,$BC$64:$BE$111,3,FALSE)=1,1,0))+IF(ISERROR(VLOOKUP($C44,$BF$64:$BH$111,3,FALSE)=1),0,IF(VLOOKUP($C44,$BF$64:$BH$111,3,FALSE)=1,1,0))+IF(ISERROR(VLOOKUP($C44,$BI$64:$BK$111,3,FALSE)=1),0,IF(VLOOKUP($C44,$BI$64:$BK$111,3,FALSE)=1,1,0))</f>
        <v>0</v>
      </c>
      <c r="AF44">
        <f t="shared" ref="AF44:AF57" si="14">IF(ISERROR(VLOOKUP($C44,$A$64:$C$110,3,FALSE)=2),0,IF(VLOOKUP($C44,$A$64:$C$110,3,FALSE)=2,1,0))+IF(ISERROR(VLOOKUP($C44,$D$64:$F$111,3,FALSE)=2),0,IF(VLOOKUP($C44,$D$64:$F$111,3,FALSE)=2,1,0))+IF(ISERROR(VLOOKUP($C44,$G$64:$I$111,3,FALSE)=2),0,IF(VLOOKUP($C44,$G$64:$I$111,3,FALSE)=2,1,0))+IF(ISERROR(VLOOKUP($C44,$J$64:$L$110,3,FALSE)=2),0,IF(VLOOKUP($C44,$J$64:$L$110,3,FALSE)=2,1,0))+IF(ISERROR(VLOOKUP($C44,$M$64:$O$111,3,FALSE)=2),0,IF(VLOOKUP($C44,$M$64:$O$111,3,FALSE)=2,1,0))+IF(ISERROR(VLOOKUP($C44,$P$64:$R$111,3,FALSE)=2),0,IF(VLOOKUP($C44,$P$64:$R$111,3,FALSE)=2,1,0))+IF(ISERROR(VLOOKUP($C44,$S$64:$U$111,3,FALSE)=2),0,IF(VLOOKUP($C44,$S$64:$U$111,3,FALSE)=2,1,0))+IF(ISERROR(VLOOKUP($C44,$V$64:$X$111,3,FALSE)=2),0,IF(VLOOKUP($C44,$V$64:$X$111,3,FALSE)=2,1,0))+IF(ISERROR(VLOOKUP($C44,$Y$64:$AA$111,3,FALSE)=2),0,IF(VLOOKUP($C44,$Y$64:$AA$111,3,FALSE)=2,1,0))+IF(ISERROR(VLOOKUP($C44,$AB$64:$AD$111,3,FALSE)=2),0,IF(VLOOKUP($C44,$AB$64:$AD$111,3,FALSE)=2,1,0))+IF(ISERROR(VLOOKUP($C44,$AE$64:$AG$111,3,FALSE)=2),0,IF(VLOOKUP($C44,$AE$64:$AG$111,3,FALSE)=2,1,0))+IF(ISERROR(VLOOKUP($C44,$AH$64:$AJ$111,3,FALSE)=2),0,IF(VLOOKUP($C44,$AH$64:$AJ$111,3,FALSE)=2,1,0))+IF(ISERROR(VLOOKUP($C44,$AK$64:$AM$111,3,FALSE)=2),0,IF(VLOOKUP($C44,$AK$64:$AM$111,3,FALSE)=2,1,0))+IF(ISERROR(VLOOKUP($C44,$AN$64:$AP$111,3,FALSE)=2),0,IF(VLOOKUP($C44,$AN$64:$AP$111,3,FALSE)=2,1,0))+IF(ISERROR(VLOOKUP($C44,$AQ$64:$AS$111,3,FALSE)=2),0,IF(VLOOKUP($C44,$AQ$64:$AS$111,3,FALSE)=2,1,0))+IF(ISERROR(VLOOKUP($C44,$AT$64:$AV$111,3,FALSE)=2),0,IF(VLOOKUP($C44,$AT$64:$AV$111,3,FALSE)=2,1,0))+IF(ISERROR(VLOOKUP($C44,$AW$64:$AY$111,3,FALSE)=2),0,IF(VLOOKUP($C44,$AW$64:$AY$111,3,FALSE)=2,1,0))+IF(ISERROR(VLOOKUP($C44,$AZ$64:$BB$111,3,FALSE)=2),0,IF(VLOOKUP($C44,$AZ$64:$BB$111,3,FALSE)=2,1,0))+IF(ISERROR(VLOOKUP($C44,$BC$64:$BE$111,3,FALSE)=2),0,IF(VLOOKUP($C44,$BC$64:$BE$111,3,FALSE)=2,1,0))+IF(ISERROR(VLOOKUP($C44,$BF$64:$BH$111,3,FALSE)=2),0,IF(VLOOKUP($C44,$BF$64:$BH$111,3,FALSE)=2,1,0))+IF(ISERROR(VLOOKUP($C44,$BI$64:$BK$111,3,FALSE)=2),0,IF(VLOOKUP($C44,$BI$64:$BK$111,3,FALSE)=2,1,0))</f>
        <v>0</v>
      </c>
      <c r="AG44">
        <f t="shared" ref="AG44:AG57" si="15">IF(ISERROR(VLOOKUP($C44,$A$64:$C$110,3,FALSE)=3),0,IF(VLOOKUP($C44,$A$64:$C$110,3,FALSE)=3,1,0))+IF(ISERROR(VLOOKUP($C44,$D$64:$F$111,3,FALSE)=3),0,IF(VLOOKUP($C44,$D$64:$F$111,3,FALSE)=3,1,0))+IF(ISERROR(VLOOKUP($C44,$G$64:$I$111,3,FALSE)=3),0,IF(VLOOKUP($C44,$G$64:$I$111,3,FALSE)=3,1,0))+IF(ISERROR(VLOOKUP($C44,$J$64:$L$110,3,FALSE)=3),0,IF(VLOOKUP($C44,$J$64:$L$110,3,FALSE)=3,1,0))+IF(ISERROR(VLOOKUP($C44,$M$64:$O$111,3,FALSE)=3),0,IF(VLOOKUP($C44,$M$64:$O$111,3,FALSE)=3,1,0))+IF(ISERROR(VLOOKUP($C44,$P$64:$R$111,3,FALSE)=3),0,IF(VLOOKUP($C44,$P$64:$R$111,3,FALSE)=3,1,0))+IF(ISERROR(VLOOKUP($C44,$S$64:$U$111,3,FALSE)=3),0,IF(VLOOKUP($C44,$S$64:$U$111,3,FALSE)=3,1,0))+IF(ISERROR(VLOOKUP($C44,$V$64:$X$111,3,FALSE)=3),0,IF(VLOOKUP($C44,$V$64:$X$111,3,FALSE)=3,1,0))+IF(ISERROR(VLOOKUP($C44,$Y$64:$AA$111,3,FALSE)=3),0,IF(VLOOKUP($C44,$Y$64:$AA$111,3,FALSE)=3,1,0))+IF(ISERROR(VLOOKUP($C44,$AB$64:$AD$111,3,FALSE)=3),0,IF(VLOOKUP($C44,$AB$64:$AD$111,3,FALSE)=3,1,0))+IF(ISERROR(VLOOKUP($C44,$AE$64:$AG$111,3,FALSE)=3),0,IF(VLOOKUP($C44,$AE$64:$AG$111,3,FALSE)=3,1,0))+IF(ISERROR(VLOOKUP($C44,$AH$64:$AJ$111,3,FALSE)=3),0,IF(VLOOKUP($C44,$AH$64:$AJ$111,3,FALSE)=3,1,0))+IF(ISERROR(VLOOKUP($C44,$AK$64:$AM$111,3,FALSE)=3),0,IF(VLOOKUP($C44,$AK$64:$AM$111,3,FALSE)=3,1,0))+IF(ISERROR(VLOOKUP($C44,$AN$64:$AP$111,3,FALSE)=3),0,IF(VLOOKUP($C44,$AN$64:$AP$111,3,FALSE)=3,1,0))+IF(ISERROR(VLOOKUP($C44,$AQ$64:$AS$111,3,FALSE)=3),0,IF(VLOOKUP($C44,$AQ$64:$AS$111,3,FALSE)=3,1,0))+IF(ISERROR(VLOOKUP($C44,$AT$64:$AV$111,3,FALSE)=3),0,IF(VLOOKUP($C44,$AT$64:$AV$111,3,FALSE)=3,1,0))+IF(ISERROR(VLOOKUP($C44,$AW$64:$AY$111,3,FALSE)=3),0,IF(VLOOKUP($C44,$AW$64:$AY$111,3,FALSE)=3,1,0))+IF(ISERROR(VLOOKUP($C44,$AZ$64:$BB$111,3,FALSE)=3),0,IF(VLOOKUP($C44,$AZ$64:$BB$111,3,FALSE)=3,1,0))+IF(ISERROR(VLOOKUP($C44,$BC$64:$BE$111,3,FALSE)=3),0,IF(VLOOKUP($C44,$BC$64:$BE$111,3,FALSE)=3,1,0))+IF(ISERROR(VLOOKUP($C44,$BF$64:$BH$111,3,FALSE)=3),0,IF(VLOOKUP($C44,$BF$64:$BH$111,3,FALSE)=3,1,0))+IF(ISERROR(VLOOKUP($C44,$BI$64:$BK$111,3,FALSE)=3),0,IF(VLOOKUP($C44,$BI$64:$BK$111,3,FALSE)=3,1,0))</f>
        <v>6</v>
      </c>
      <c r="AH44">
        <f t="shared" ref="AH44:AH57" si="16">IF(ISERROR(VLOOKUP($C44,$A$64:$C$110,3,FALSE)=4),0,IF(VLOOKUP($C44,$A$64:$C$110,3,FALSE)=4,1,0))+IF(ISERROR(VLOOKUP($C44,$D$64:$F$111,3,FALSE)=4),0,IF(VLOOKUP($C44,$D$64:$F$111,3,FALSE)=4,1,0))+IF(ISERROR(VLOOKUP($C44,$G$64:$I$111,3,FALSE)=4),0,IF(VLOOKUP($C44,$G$64:$I$111,3,FALSE)=4,1,0))+IF(ISERROR(VLOOKUP($C44,$J$64:$L$110,3,FALSE)=4),0,IF(VLOOKUP($C44,$J$64:$L$110,3,FALSE)=4,1,0))+IF(ISERROR(VLOOKUP($C44,$M$64:$O$111,3,FALSE)=4),0,IF(VLOOKUP($C44,$M$64:$O$111,3,FALSE)=4,1,0))+IF(ISERROR(VLOOKUP($C44,$P$64:$R$111,3,FALSE)=4),0,IF(VLOOKUP($C44,$P$64:$R$111,3,FALSE)=4,1,0))+IF(ISERROR(VLOOKUP($C44,$S$64:$U$111,3,FALSE)=4),0,IF(VLOOKUP($C44,$S$64:$U$111,3,FALSE)=4,1,0))+IF(ISERROR(VLOOKUP($C44,$V$64:$X$111,3,FALSE)=4),0,IF(VLOOKUP($C44,$V$64:$X$111,3,FALSE)=4,1,0))+IF(ISERROR(VLOOKUP($C44,$Y$64:$AA$111,3,FALSE)=4),0,IF(VLOOKUP($C44,$Y$64:$AA$111,3,FALSE)=4,1,0))+IF(ISERROR(VLOOKUP($C44,$AB$64:$AD$111,3,FALSE)=4),0,IF(VLOOKUP($C44,$AB$64:$AD$111,3,FALSE)=4,1,0))+IF(ISERROR(VLOOKUP($C44,$AE$64:$AG$111,3,FALSE)=4),0,IF(VLOOKUP($C44,$AE$64:$AG$111,3,FALSE)=4,1,0))+IF(ISERROR(VLOOKUP($C44,$AH$64:$AJ$111,3,FALSE)=4),0,IF(VLOOKUP($C44,$AH$64:$AJ$111,3,FALSE)=4,1,0))+IF(ISERROR(VLOOKUP($C44,$AK$64:$AM$111,3,FALSE)=4),0,IF(VLOOKUP($C44,$AK$64:$AM$111,3,FALSE)=4,1,0))+IF(ISERROR(VLOOKUP($C44,$AN$64:$AP$111,3,FALSE)=4),0,IF(VLOOKUP($C44,$AN$64:$AP$111,3,FALSE)=4,1,0))+IF(ISERROR(VLOOKUP($C44,$AQ$64:$AS$111,3,FALSE)=4),0,IF(VLOOKUP($C44,$AQ$64:$AS$111,3,FALSE)=4,1,0))+IF(ISERROR(VLOOKUP($C44,$AT$64:$AV$111,3,FALSE)=4),0,IF(VLOOKUP($C44,$AT$64:$AV$111,3,FALSE)=4,1,0))+IF(ISERROR(VLOOKUP($C44,$AW$64:$AY$111,3,FALSE)=4),0,IF(VLOOKUP($C44,$AW$64:$AY$111,3,FALSE)=4,1,0))+IF(ISERROR(VLOOKUP($C44,$AZ$64:$BB$111,3,FALSE)=4),0,IF(VLOOKUP($C44,$AZ$64:$BB$111,3,FALSE)=4,1,0))+IF(ISERROR(VLOOKUP($C44,$BC$64:$BE$111,3,FALSE)=4),0,IF(VLOOKUP($C44,$BC$64:$BE$111,3,FALSE)=4,1,0))+IF(ISERROR(VLOOKUP($C44,$BF$64:$BH$111,3,FALSE)=4),0,IF(VLOOKUP($C44,$BF$64:$BH$111,3,FALSE)=4,1,0))+IF(ISERROR(VLOOKUP($C44,$BI$64:$BK$111,3,FALSE)=4),0,IF(VLOOKUP($C44,$BI$64:$BK$111,3,FALSE)=4,1,0))</f>
        <v>0</v>
      </c>
      <c r="AI44">
        <f t="shared" ref="AI44:AI57" si="17">SUM(AE44:AH44)</f>
        <v>6</v>
      </c>
      <c r="AJ44" t="str">
        <f t="shared" ref="AJ44:AJ57" si="18">IF(AI44=Z44,"","no")</f>
        <v/>
      </c>
    </row>
    <row r="45" spans="1:36" x14ac:dyDescent="0.25">
      <c r="A45" s="1" t="s">
        <v>505</v>
      </c>
      <c r="B45" s="1" t="s">
        <v>506</v>
      </c>
      <c r="C45" s="1" t="str">
        <f t="shared" si="5"/>
        <v>Matthew Sexton</v>
      </c>
      <c r="D45" s="1" t="s">
        <v>9</v>
      </c>
      <c r="E45" s="1" t="s">
        <v>9</v>
      </c>
      <c r="F45" s="1" t="s">
        <v>9</v>
      </c>
      <c r="G45" s="1" t="s">
        <v>9</v>
      </c>
      <c r="H45" s="1" t="s">
        <v>9</v>
      </c>
      <c r="I45" s="1">
        <v>3</v>
      </c>
      <c r="J45" s="1" t="s">
        <v>9</v>
      </c>
      <c r="K45" s="1" t="s">
        <v>9</v>
      </c>
      <c r="L45" s="1" t="s">
        <v>9</v>
      </c>
      <c r="M45" s="1" t="s">
        <v>9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7" t="s">
        <v>9</v>
      </c>
      <c r="U45" s="7" t="s">
        <v>9</v>
      </c>
      <c r="V45" s="1" t="s">
        <v>9</v>
      </c>
      <c r="W45" s="1" t="s">
        <v>9</v>
      </c>
      <c r="X45" s="1" t="s">
        <v>9</v>
      </c>
      <c r="Y45" s="22">
        <f t="shared" si="6"/>
        <v>3</v>
      </c>
      <c r="Z45" s="8">
        <f t="shared" si="7"/>
        <v>1</v>
      </c>
      <c r="AA45" s="8">
        <f t="shared" si="8"/>
        <v>1</v>
      </c>
      <c r="AB45" s="8">
        <f t="shared" si="9"/>
        <v>0</v>
      </c>
      <c r="AC45" s="8">
        <f t="shared" si="10"/>
        <v>0</v>
      </c>
      <c r="AE45">
        <f t="shared" si="13"/>
        <v>0</v>
      </c>
      <c r="AF45">
        <f t="shared" si="14"/>
        <v>0</v>
      </c>
      <c r="AG45">
        <f t="shared" si="15"/>
        <v>1</v>
      </c>
      <c r="AH45">
        <f t="shared" si="16"/>
        <v>0</v>
      </c>
      <c r="AI45">
        <f t="shared" si="17"/>
        <v>1</v>
      </c>
      <c r="AJ45" t="str">
        <f t="shared" si="18"/>
        <v/>
      </c>
    </row>
    <row r="46" spans="1:36" x14ac:dyDescent="0.25">
      <c r="A46" s="1" t="s">
        <v>66</v>
      </c>
      <c r="B46" s="1" t="s">
        <v>403</v>
      </c>
      <c r="C46" s="1" t="str">
        <f t="shared" si="5"/>
        <v>Ken Smith</v>
      </c>
      <c r="D46" s="1">
        <v>-2</v>
      </c>
      <c r="E46" s="1" t="s">
        <v>9</v>
      </c>
      <c r="F46" s="1" t="s">
        <v>9</v>
      </c>
      <c r="G46" s="1">
        <v>-23</v>
      </c>
      <c r="H46" s="1">
        <v>-8</v>
      </c>
      <c r="I46" s="1">
        <v>-6</v>
      </c>
      <c r="J46" s="1">
        <v>-17</v>
      </c>
      <c r="K46" s="1">
        <v>5</v>
      </c>
      <c r="L46" s="1">
        <v>-7</v>
      </c>
      <c r="M46" s="1">
        <v>-4</v>
      </c>
      <c r="N46" s="1" t="s">
        <v>9</v>
      </c>
      <c r="O46" s="1">
        <v>-14</v>
      </c>
      <c r="P46" s="1">
        <v>9</v>
      </c>
      <c r="Q46" s="1">
        <v>-15</v>
      </c>
      <c r="R46" s="1">
        <v>-16</v>
      </c>
      <c r="S46" s="1">
        <v>-9</v>
      </c>
      <c r="T46" s="7">
        <v>4</v>
      </c>
      <c r="U46" s="7">
        <v>-6</v>
      </c>
      <c r="V46" s="1" t="s">
        <v>9</v>
      </c>
      <c r="W46" s="1" t="s">
        <v>9</v>
      </c>
      <c r="X46" s="1" t="s">
        <v>9</v>
      </c>
      <c r="Y46" s="22">
        <f t="shared" si="6"/>
        <v>-109</v>
      </c>
      <c r="Z46" s="8">
        <f t="shared" si="7"/>
        <v>15</v>
      </c>
      <c r="AA46" s="8">
        <f t="shared" si="8"/>
        <v>3</v>
      </c>
      <c r="AB46" s="8">
        <f t="shared" si="9"/>
        <v>0</v>
      </c>
      <c r="AC46" s="8">
        <f t="shared" si="10"/>
        <v>12</v>
      </c>
      <c r="AE46">
        <f t="shared" si="13"/>
        <v>0</v>
      </c>
      <c r="AF46">
        <f t="shared" si="14"/>
        <v>0</v>
      </c>
      <c r="AG46">
        <f t="shared" si="15"/>
        <v>3</v>
      </c>
      <c r="AH46">
        <f t="shared" si="16"/>
        <v>12</v>
      </c>
      <c r="AI46">
        <f t="shared" si="17"/>
        <v>15</v>
      </c>
      <c r="AJ46" t="str">
        <f t="shared" si="18"/>
        <v/>
      </c>
    </row>
    <row r="47" spans="1:36" x14ac:dyDescent="0.25">
      <c r="A47" s="1" t="s">
        <v>83</v>
      </c>
      <c r="B47" s="1" t="s">
        <v>105</v>
      </c>
      <c r="C47" s="1" t="str">
        <f t="shared" si="5"/>
        <v>Phil Smyth</v>
      </c>
      <c r="D47" s="1">
        <v>-11</v>
      </c>
      <c r="E47" s="1" t="s">
        <v>9</v>
      </c>
      <c r="F47" s="1">
        <v>8</v>
      </c>
      <c r="G47" s="1">
        <v>-3</v>
      </c>
      <c r="H47" s="1">
        <v>-12</v>
      </c>
      <c r="I47" s="1">
        <v>-2</v>
      </c>
      <c r="J47" s="1">
        <v>3</v>
      </c>
      <c r="K47" s="1">
        <v>2</v>
      </c>
      <c r="L47" s="1">
        <v>2</v>
      </c>
      <c r="M47" s="1">
        <v>-23</v>
      </c>
      <c r="N47" s="1">
        <v>-13</v>
      </c>
      <c r="O47" s="1">
        <v>17</v>
      </c>
      <c r="P47" s="1">
        <v>8</v>
      </c>
      <c r="Q47" s="1">
        <v>-17</v>
      </c>
      <c r="R47" s="1">
        <v>0</v>
      </c>
      <c r="S47" s="1">
        <v>-8</v>
      </c>
      <c r="T47" s="7">
        <v>13</v>
      </c>
      <c r="U47" s="7">
        <v>-3</v>
      </c>
      <c r="V47" s="1" t="s">
        <v>9</v>
      </c>
      <c r="W47" s="1" t="s">
        <v>9</v>
      </c>
      <c r="X47" s="1" t="s">
        <v>9</v>
      </c>
      <c r="Y47" s="22">
        <f t="shared" si="6"/>
        <v>-39</v>
      </c>
      <c r="Z47" s="8">
        <f t="shared" si="7"/>
        <v>17</v>
      </c>
      <c r="AA47" s="8">
        <f t="shared" si="8"/>
        <v>7</v>
      </c>
      <c r="AB47" s="8">
        <f t="shared" si="9"/>
        <v>1</v>
      </c>
      <c r="AC47" s="8">
        <f t="shared" si="10"/>
        <v>9</v>
      </c>
      <c r="AE47">
        <f t="shared" si="13"/>
        <v>14</v>
      </c>
      <c r="AF47">
        <f t="shared" si="14"/>
        <v>2</v>
      </c>
      <c r="AG47">
        <f t="shared" si="15"/>
        <v>1</v>
      </c>
      <c r="AH47">
        <f t="shared" si="16"/>
        <v>0</v>
      </c>
      <c r="AI47">
        <f t="shared" si="17"/>
        <v>17</v>
      </c>
      <c r="AJ47" t="str">
        <f t="shared" si="18"/>
        <v/>
      </c>
    </row>
    <row r="48" spans="1:36" x14ac:dyDescent="0.25">
      <c r="A48" s="1" t="s">
        <v>512</v>
      </c>
      <c r="B48" s="1" t="s">
        <v>507</v>
      </c>
      <c r="C48" s="1" t="str">
        <f t="shared" si="5"/>
        <v>Wes Street</v>
      </c>
      <c r="D48" s="1" t="s">
        <v>9</v>
      </c>
      <c r="E48" s="1" t="s">
        <v>9</v>
      </c>
      <c r="F48" s="1" t="s">
        <v>9</v>
      </c>
      <c r="G48" s="1" t="s">
        <v>9</v>
      </c>
      <c r="H48" s="1" t="s">
        <v>9</v>
      </c>
      <c r="I48" s="1" t="s">
        <v>9</v>
      </c>
      <c r="J48" s="1" t="s">
        <v>9</v>
      </c>
      <c r="K48" s="1" t="s">
        <v>9</v>
      </c>
      <c r="L48" s="1" t="s">
        <v>9</v>
      </c>
      <c r="M48" s="1">
        <v>8</v>
      </c>
      <c r="N48" s="1" t="s">
        <v>9</v>
      </c>
      <c r="O48" s="1" t="s">
        <v>9</v>
      </c>
      <c r="P48" s="1" t="s">
        <v>9</v>
      </c>
      <c r="Q48" s="1" t="s">
        <v>9</v>
      </c>
      <c r="R48" s="1" t="s">
        <v>9</v>
      </c>
      <c r="S48" s="1" t="s">
        <v>9</v>
      </c>
      <c r="T48" s="7">
        <v>4</v>
      </c>
      <c r="U48" s="7">
        <v>-6</v>
      </c>
      <c r="V48" s="1" t="s">
        <v>9</v>
      </c>
      <c r="W48" s="1" t="s">
        <v>9</v>
      </c>
      <c r="X48" s="1" t="s">
        <v>9</v>
      </c>
      <c r="Y48" s="22">
        <f t="shared" si="6"/>
        <v>6</v>
      </c>
      <c r="Z48" s="8">
        <f t="shared" si="7"/>
        <v>3</v>
      </c>
      <c r="AA48" s="8">
        <f t="shared" si="8"/>
        <v>2</v>
      </c>
      <c r="AB48" s="8">
        <f t="shared" si="9"/>
        <v>0</v>
      </c>
      <c r="AC48" s="8">
        <f t="shared" si="10"/>
        <v>1</v>
      </c>
      <c r="AE48">
        <f t="shared" si="13"/>
        <v>0</v>
      </c>
      <c r="AF48">
        <f t="shared" si="14"/>
        <v>3</v>
      </c>
      <c r="AG48">
        <f t="shared" si="15"/>
        <v>0</v>
      </c>
      <c r="AH48">
        <f t="shared" si="16"/>
        <v>0</v>
      </c>
      <c r="AI48">
        <f t="shared" si="17"/>
        <v>3</v>
      </c>
      <c r="AJ48" t="str">
        <f t="shared" si="18"/>
        <v/>
      </c>
    </row>
    <row r="49" spans="1:63" x14ac:dyDescent="0.25">
      <c r="A49" s="1" t="s">
        <v>379</v>
      </c>
      <c r="B49" s="1" t="s">
        <v>404</v>
      </c>
      <c r="C49" s="1" t="str">
        <f t="shared" si="5"/>
        <v>Lee Sydenham</v>
      </c>
      <c r="D49" s="7" t="s">
        <v>9</v>
      </c>
      <c r="E49" s="7" t="s">
        <v>9</v>
      </c>
      <c r="F49" s="7">
        <v>-4</v>
      </c>
      <c r="G49" s="7">
        <v>-23</v>
      </c>
      <c r="H49" s="7">
        <v>-20</v>
      </c>
      <c r="I49" s="7">
        <v>3</v>
      </c>
      <c r="J49" s="7">
        <v>-16</v>
      </c>
      <c r="K49" s="7">
        <v>-7</v>
      </c>
      <c r="L49" s="7">
        <v>-6</v>
      </c>
      <c r="M49" s="7">
        <v>8</v>
      </c>
      <c r="N49" s="7" t="s">
        <v>9</v>
      </c>
      <c r="O49" s="7" t="s">
        <v>9</v>
      </c>
      <c r="P49" s="7" t="s">
        <v>9</v>
      </c>
      <c r="Q49" s="7">
        <v>-15</v>
      </c>
      <c r="R49" s="7">
        <v>-16</v>
      </c>
      <c r="S49" s="7">
        <v>-9</v>
      </c>
      <c r="T49" s="7">
        <v>4</v>
      </c>
      <c r="U49" s="7">
        <v>-6</v>
      </c>
      <c r="V49" s="7" t="s">
        <v>9</v>
      </c>
      <c r="W49" s="7" t="s">
        <v>9</v>
      </c>
      <c r="X49" s="7" t="s">
        <v>9</v>
      </c>
      <c r="Y49" s="22">
        <f t="shared" si="6"/>
        <v>-107</v>
      </c>
      <c r="Z49" s="8">
        <f t="shared" si="7"/>
        <v>13</v>
      </c>
      <c r="AA49" s="8">
        <f t="shared" si="8"/>
        <v>3</v>
      </c>
      <c r="AB49" s="8">
        <f t="shared" si="9"/>
        <v>0</v>
      </c>
      <c r="AC49" s="8">
        <f t="shared" si="10"/>
        <v>10</v>
      </c>
      <c r="AE49">
        <f t="shared" si="13"/>
        <v>13</v>
      </c>
      <c r="AF49">
        <f t="shared" si="14"/>
        <v>0</v>
      </c>
      <c r="AG49">
        <f t="shared" si="15"/>
        <v>0</v>
      </c>
      <c r="AH49">
        <f t="shared" si="16"/>
        <v>0</v>
      </c>
      <c r="AI49">
        <f t="shared" si="17"/>
        <v>13</v>
      </c>
      <c r="AJ49" t="str">
        <f t="shared" si="18"/>
        <v/>
      </c>
    </row>
    <row r="50" spans="1:63" x14ac:dyDescent="0.25">
      <c r="A50" s="1" t="s">
        <v>110</v>
      </c>
      <c r="B50" s="1" t="s">
        <v>109</v>
      </c>
      <c r="C50" s="1" t="str">
        <f t="shared" ref="C50:C57" si="19">A50&amp;" "&amp;B50</f>
        <v>Dennis Taylor</v>
      </c>
      <c r="D50" s="1">
        <v>10</v>
      </c>
      <c r="E50" s="1" t="s">
        <v>9</v>
      </c>
      <c r="F50" s="1">
        <v>-1</v>
      </c>
      <c r="G50" s="1">
        <v>-15</v>
      </c>
      <c r="H50" s="1">
        <v>17</v>
      </c>
      <c r="I50" s="1">
        <v>-6</v>
      </c>
      <c r="J50" s="1">
        <v>-34</v>
      </c>
      <c r="K50" s="1">
        <v>-7</v>
      </c>
      <c r="L50" s="1">
        <v>-5</v>
      </c>
      <c r="M50" s="1">
        <v>8</v>
      </c>
      <c r="N50" s="1" t="s">
        <v>9</v>
      </c>
      <c r="O50" s="1">
        <v>-44</v>
      </c>
      <c r="P50" s="1">
        <v>9</v>
      </c>
      <c r="Q50" s="1">
        <v>-15</v>
      </c>
      <c r="R50" s="1">
        <v>-16</v>
      </c>
      <c r="S50" s="1">
        <v>-9</v>
      </c>
      <c r="T50" s="7">
        <v>4</v>
      </c>
      <c r="U50" s="7">
        <v>-6</v>
      </c>
      <c r="V50" s="1"/>
      <c r="W50" s="1" t="s">
        <v>9</v>
      </c>
      <c r="X50" s="1" t="s">
        <v>9</v>
      </c>
      <c r="Y50" s="22">
        <f t="shared" si="6"/>
        <v>-110</v>
      </c>
      <c r="Z50" s="8">
        <f t="shared" si="7"/>
        <v>16</v>
      </c>
      <c r="AA50" s="8">
        <f t="shared" si="8"/>
        <v>5</v>
      </c>
      <c r="AB50" s="8">
        <f t="shared" si="9"/>
        <v>0</v>
      </c>
      <c r="AC50" s="8">
        <f t="shared" si="10"/>
        <v>11</v>
      </c>
      <c r="AE50">
        <f t="shared" si="13"/>
        <v>6</v>
      </c>
      <c r="AF50">
        <f t="shared" si="14"/>
        <v>3</v>
      </c>
      <c r="AG50">
        <f t="shared" si="15"/>
        <v>6</v>
      </c>
      <c r="AH50">
        <f t="shared" si="16"/>
        <v>1</v>
      </c>
      <c r="AI50">
        <f t="shared" si="17"/>
        <v>16</v>
      </c>
      <c r="AJ50" t="str">
        <f t="shared" si="18"/>
        <v/>
      </c>
    </row>
    <row r="51" spans="1:63" x14ac:dyDescent="0.25">
      <c r="A51" s="1" t="s">
        <v>32</v>
      </c>
      <c r="B51" s="1" t="s">
        <v>112</v>
      </c>
      <c r="C51" s="1" t="str">
        <f t="shared" si="19"/>
        <v>Scott Thulborn</v>
      </c>
      <c r="D51" s="1" t="s">
        <v>9</v>
      </c>
      <c r="E51" s="1" t="s">
        <v>9</v>
      </c>
      <c r="F51" s="1" t="s">
        <v>9</v>
      </c>
      <c r="G51" s="1" t="s">
        <v>9</v>
      </c>
      <c r="H51" s="1" t="s">
        <v>9</v>
      </c>
      <c r="I51" s="1" t="s">
        <v>9</v>
      </c>
      <c r="J51" s="1" t="s">
        <v>9</v>
      </c>
      <c r="K51" s="1" t="s">
        <v>9</v>
      </c>
      <c r="L51" s="1">
        <v>-14</v>
      </c>
      <c r="M51" s="1" t="s">
        <v>9</v>
      </c>
      <c r="N51" s="1">
        <v>4</v>
      </c>
      <c r="O51" s="1" t="s">
        <v>9</v>
      </c>
      <c r="P51" s="1" t="s">
        <v>9</v>
      </c>
      <c r="Q51" s="1" t="s">
        <v>9</v>
      </c>
      <c r="R51" s="1" t="s">
        <v>9</v>
      </c>
      <c r="S51" s="1" t="s">
        <v>9</v>
      </c>
      <c r="T51" s="7" t="s">
        <v>9</v>
      </c>
      <c r="U51" s="7" t="s">
        <v>9</v>
      </c>
      <c r="V51" s="1" t="s">
        <v>9</v>
      </c>
      <c r="W51" s="1" t="s">
        <v>9</v>
      </c>
      <c r="X51" s="1" t="s">
        <v>9</v>
      </c>
      <c r="Y51" s="22">
        <f t="shared" si="6"/>
        <v>-10</v>
      </c>
      <c r="Z51" s="8">
        <f t="shared" si="7"/>
        <v>2</v>
      </c>
      <c r="AA51" s="8">
        <f t="shared" si="8"/>
        <v>1</v>
      </c>
      <c r="AB51" s="8">
        <f t="shared" si="9"/>
        <v>0</v>
      </c>
      <c r="AC51" s="8">
        <f t="shared" si="10"/>
        <v>1</v>
      </c>
      <c r="AE51">
        <f t="shared" si="13"/>
        <v>0</v>
      </c>
      <c r="AF51">
        <f t="shared" si="14"/>
        <v>0</v>
      </c>
      <c r="AG51">
        <f t="shared" si="15"/>
        <v>1</v>
      </c>
      <c r="AH51">
        <f t="shared" si="16"/>
        <v>1</v>
      </c>
      <c r="AI51">
        <f t="shared" si="17"/>
        <v>2</v>
      </c>
      <c r="AJ51" t="str">
        <f t="shared" si="18"/>
        <v/>
      </c>
    </row>
    <row r="52" spans="1:63" x14ac:dyDescent="0.25">
      <c r="A52" s="1" t="s">
        <v>116</v>
      </c>
      <c r="B52" s="1" t="s">
        <v>117</v>
      </c>
      <c r="C52" s="1" t="str">
        <f t="shared" si="19"/>
        <v>Vince Violi</v>
      </c>
      <c r="D52" s="1" t="s">
        <v>9</v>
      </c>
      <c r="E52" s="1" t="s">
        <v>9</v>
      </c>
      <c r="F52" s="1" t="s">
        <v>9</v>
      </c>
      <c r="G52" s="1" t="s">
        <v>9</v>
      </c>
      <c r="H52" s="1" t="s">
        <v>9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7" t="s">
        <v>9</v>
      </c>
      <c r="U52" s="7" t="s">
        <v>9</v>
      </c>
      <c r="V52" s="1" t="s">
        <v>9</v>
      </c>
      <c r="W52" s="1" t="s">
        <v>9</v>
      </c>
      <c r="X52" s="1" t="s">
        <v>9</v>
      </c>
      <c r="Y52" s="22">
        <f t="shared" si="6"/>
        <v>0</v>
      </c>
      <c r="Z52" s="8">
        <f t="shared" si="7"/>
        <v>0</v>
      </c>
      <c r="AA52" s="8">
        <f t="shared" si="8"/>
        <v>0</v>
      </c>
      <c r="AB52" s="8">
        <f t="shared" si="9"/>
        <v>0</v>
      </c>
      <c r="AC52" s="8">
        <f t="shared" si="10"/>
        <v>0</v>
      </c>
      <c r="AE52">
        <f t="shared" si="13"/>
        <v>0</v>
      </c>
      <c r="AF52">
        <f t="shared" si="14"/>
        <v>0</v>
      </c>
      <c r="AG52">
        <f t="shared" si="15"/>
        <v>0</v>
      </c>
      <c r="AH52">
        <f t="shared" si="16"/>
        <v>0</v>
      </c>
      <c r="AI52">
        <f t="shared" si="17"/>
        <v>0</v>
      </c>
      <c r="AJ52" t="str">
        <f t="shared" si="18"/>
        <v/>
      </c>
    </row>
    <row r="53" spans="1:63" x14ac:dyDescent="0.25">
      <c r="A53" s="1" t="s">
        <v>121</v>
      </c>
      <c r="B53" s="1" t="s">
        <v>122</v>
      </c>
      <c r="C53" s="1" t="str">
        <f t="shared" si="19"/>
        <v>Bruce Wallace</v>
      </c>
      <c r="D53" s="1" t="s">
        <v>9</v>
      </c>
      <c r="E53" s="1" t="s">
        <v>9</v>
      </c>
      <c r="F53" s="1">
        <v>8</v>
      </c>
      <c r="G53" s="1">
        <v>-3</v>
      </c>
      <c r="H53" s="1">
        <v>-12</v>
      </c>
      <c r="I53" s="1">
        <v>-7</v>
      </c>
      <c r="J53" s="1">
        <v>-7</v>
      </c>
      <c r="K53" s="1">
        <v>2</v>
      </c>
      <c r="L53" s="1" t="s">
        <v>9</v>
      </c>
      <c r="M53" s="1">
        <v>-23</v>
      </c>
      <c r="N53" s="1" t="s">
        <v>9</v>
      </c>
      <c r="O53" s="1">
        <v>17</v>
      </c>
      <c r="P53" s="1">
        <v>8</v>
      </c>
      <c r="Q53" s="1">
        <v>-17</v>
      </c>
      <c r="R53" s="1">
        <v>0</v>
      </c>
      <c r="S53" s="1">
        <v>-8</v>
      </c>
      <c r="T53" s="7">
        <v>13</v>
      </c>
      <c r="U53" s="7">
        <v>-3</v>
      </c>
      <c r="V53" s="1" t="s">
        <v>9</v>
      </c>
      <c r="W53" s="1" t="s">
        <v>9</v>
      </c>
      <c r="X53" s="1" t="s">
        <v>9</v>
      </c>
      <c r="Y53" s="22">
        <f t="shared" si="6"/>
        <v>-32</v>
      </c>
      <c r="Z53" s="8">
        <f t="shared" si="7"/>
        <v>14</v>
      </c>
      <c r="AA53" s="8">
        <f t="shared" si="8"/>
        <v>5</v>
      </c>
      <c r="AB53" s="8">
        <f t="shared" si="9"/>
        <v>1</v>
      </c>
      <c r="AC53" s="8">
        <f t="shared" si="10"/>
        <v>8</v>
      </c>
      <c r="AE53">
        <f t="shared" si="13"/>
        <v>0</v>
      </c>
      <c r="AF53">
        <f t="shared" si="14"/>
        <v>13</v>
      </c>
      <c r="AG53">
        <f t="shared" si="15"/>
        <v>0</v>
      </c>
      <c r="AH53">
        <f t="shared" si="16"/>
        <v>1</v>
      </c>
      <c r="AI53">
        <f t="shared" si="17"/>
        <v>14</v>
      </c>
      <c r="AJ53" t="str">
        <f t="shared" si="18"/>
        <v/>
      </c>
    </row>
    <row r="54" spans="1:63" x14ac:dyDescent="0.25">
      <c r="A54" s="1" t="s">
        <v>126</v>
      </c>
      <c r="B54" s="1" t="s">
        <v>127</v>
      </c>
      <c r="C54" s="1" t="str">
        <f t="shared" si="19"/>
        <v>Josh Wiles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>
        <v>-4</v>
      </c>
      <c r="S54" s="1" t="s">
        <v>9</v>
      </c>
      <c r="T54" s="7" t="s">
        <v>9</v>
      </c>
      <c r="U54" s="7" t="s">
        <v>9</v>
      </c>
      <c r="V54" s="1" t="s">
        <v>9</v>
      </c>
      <c r="W54" s="1" t="s">
        <v>9</v>
      </c>
      <c r="X54" s="1" t="s">
        <v>9</v>
      </c>
      <c r="Y54" s="22">
        <f t="shared" si="6"/>
        <v>-4</v>
      </c>
      <c r="Z54" s="8">
        <f t="shared" si="7"/>
        <v>1</v>
      </c>
      <c r="AA54" s="8">
        <f t="shared" si="8"/>
        <v>0</v>
      </c>
      <c r="AB54" s="8">
        <f t="shared" si="9"/>
        <v>0</v>
      </c>
      <c r="AC54" s="8">
        <f t="shared" si="10"/>
        <v>1</v>
      </c>
      <c r="AE54">
        <f t="shared" si="13"/>
        <v>0</v>
      </c>
      <c r="AF54">
        <f t="shared" si="14"/>
        <v>1</v>
      </c>
      <c r="AG54">
        <f t="shared" si="15"/>
        <v>0</v>
      </c>
      <c r="AH54">
        <f t="shared" si="16"/>
        <v>0</v>
      </c>
      <c r="AI54">
        <f t="shared" si="17"/>
        <v>1</v>
      </c>
      <c r="AJ54" t="str">
        <f t="shared" si="18"/>
        <v/>
      </c>
    </row>
    <row r="55" spans="1:63" x14ac:dyDescent="0.25">
      <c r="A55" s="1" t="s">
        <v>135</v>
      </c>
      <c r="B55" s="1" t="s">
        <v>139</v>
      </c>
      <c r="C55" s="1" t="str">
        <f t="shared" si="19"/>
        <v>Paul Wilson</v>
      </c>
      <c r="D55" s="1" t="s">
        <v>9</v>
      </c>
      <c r="E55" s="1" t="s">
        <v>9</v>
      </c>
      <c r="F55" s="1" t="s">
        <v>9</v>
      </c>
      <c r="G55" s="1" t="s">
        <v>9</v>
      </c>
      <c r="H55" s="1">
        <v>-8</v>
      </c>
      <c r="I55" s="1" t="s">
        <v>9</v>
      </c>
      <c r="J55" s="1" t="s">
        <v>9</v>
      </c>
      <c r="K55" s="1">
        <v>-8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S55" s="1">
        <v>8</v>
      </c>
      <c r="T55" s="7" t="s">
        <v>9</v>
      </c>
      <c r="U55" s="7">
        <v>4</v>
      </c>
      <c r="V55" s="1" t="s">
        <v>9</v>
      </c>
      <c r="W55" s="1" t="s">
        <v>9</v>
      </c>
      <c r="X55" s="1" t="s">
        <v>9</v>
      </c>
      <c r="Y55" s="22">
        <f t="shared" si="6"/>
        <v>-4</v>
      </c>
      <c r="Z55" s="8">
        <f t="shared" si="7"/>
        <v>4</v>
      </c>
      <c r="AA55" s="8">
        <f t="shared" si="8"/>
        <v>2</v>
      </c>
      <c r="AB55" s="8">
        <f t="shared" si="9"/>
        <v>0</v>
      </c>
      <c r="AC55" s="8">
        <f t="shared" si="10"/>
        <v>2</v>
      </c>
      <c r="AE55">
        <f t="shared" si="13"/>
        <v>0</v>
      </c>
      <c r="AF55">
        <f t="shared" si="14"/>
        <v>1</v>
      </c>
      <c r="AG55">
        <f t="shared" si="15"/>
        <v>3</v>
      </c>
      <c r="AH55">
        <f t="shared" si="16"/>
        <v>0</v>
      </c>
      <c r="AI55">
        <f t="shared" si="17"/>
        <v>4</v>
      </c>
      <c r="AJ55" t="str">
        <f t="shared" si="18"/>
        <v/>
      </c>
    </row>
    <row r="56" spans="1:63" x14ac:dyDescent="0.25">
      <c r="A56" s="1" t="s">
        <v>135</v>
      </c>
      <c r="B56" s="1" t="s">
        <v>153</v>
      </c>
      <c r="C56" s="1" t="str">
        <f t="shared" si="19"/>
        <v>Paul Young</v>
      </c>
      <c r="D56" s="1">
        <v>10</v>
      </c>
      <c r="E56" s="1" t="s">
        <v>9</v>
      </c>
      <c r="F56" s="1">
        <v>-16</v>
      </c>
      <c r="G56" s="1">
        <v>-7</v>
      </c>
      <c r="H56" s="1">
        <v>-20</v>
      </c>
      <c r="I56" s="1">
        <v>-1</v>
      </c>
      <c r="J56" s="1">
        <v>-1</v>
      </c>
      <c r="K56" s="1">
        <v>-10</v>
      </c>
      <c r="L56" s="1">
        <v>2</v>
      </c>
      <c r="M56" s="1">
        <v>3</v>
      </c>
      <c r="N56" s="1">
        <v>-13</v>
      </c>
      <c r="O56" s="1">
        <v>3</v>
      </c>
      <c r="P56" s="1">
        <v>-13</v>
      </c>
      <c r="Q56" s="1">
        <v>5</v>
      </c>
      <c r="R56" s="1">
        <v>13</v>
      </c>
      <c r="S56" s="1">
        <v>-8</v>
      </c>
      <c r="T56" s="7">
        <v>10</v>
      </c>
      <c r="U56" s="7">
        <v>18</v>
      </c>
      <c r="V56" s="1" t="s">
        <v>9</v>
      </c>
      <c r="W56" s="1" t="s">
        <v>9</v>
      </c>
      <c r="X56" s="1" t="s">
        <v>9</v>
      </c>
      <c r="Y56" s="22">
        <f t="shared" si="6"/>
        <v>-25</v>
      </c>
      <c r="Z56" s="8">
        <f t="shared" si="7"/>
        <v>17</v>
      </c>
      <c r="AA56" s="8">
        <f t="shared" si="8"/>
        <v>8</v>
      </c>
      <c r="AB56" s="8">
        <f t="shared" si="9"/>
        <v>0</v>
      </c>
      <c r="AC56" s="8">
        <f t="shared" si="10"/>
        <v>9</v>
      </c>
      <c r="AE56">
        <f t="shared" si="13"/>
        <v>0</v>
      </c>
      <c r="AF56">
        <f t="shared" si="14"/>
        <v>9</v>
      </c>
      <c r="AG56">
        <f t="shared" si="15"/>
        <v>6</v>
      </c>
      <c r="AH56">
        <f t="shared" si="16"/>
        <v>2</v>
      </c>
      <c r="AI56">
        <f t="shared" si="17"/>
        <v>17</v>
      </c>
      <c r="AJ56" t="str">
        <f t="shared" si="18"/>
        <v/>
      </c>
    </row>
    <row r="57" spans="1:63" x14ac:dyDescent="0.25">
      <c r="A57" s="1" t="s">
        <v>135</v>
      </c>
      <c r="B57" s="1" t="s">
        <v>476</v>
      </c>
      <c r="C57" s="1" t="str">
        <f t="shared" si="19"/>
        <v>Paul Zerella</v>
      </c>
      <c r="D57" s="1" t="s">
        <v>9</v>
      </c>
      <c r="E57" s="1" t="s">
        <v>9</v>
      </c>
      <c r="F57" s="1" t="s">
        <v>9</v>
      </c>
      <c r="G57" s="1" t="s">
        <v>9</v>
      </c>
      <c r="H57" s="1">
        <v>-4</v>
      </c>
      <c r="I57" s="1">
        <v>-3</v>
      </c>
      <c r="J57" s="1" t="s">
        <v>9</v>
      </c>
      <c r="K57" s="1" t="s">
        <v>9</v>
      </c>
      <c r="L57" s="1" t="s">
        <v>9</v>
      </c>
      <c r="M57" s="1" t="s">
        <v>9</v>
      </c>
      <c r="N57" s="1" t="s">
        <v>9</v>
      </c>
      <c r="O57" s="1" t="s">
        <v>9</v>
      </c>
      <c r="P57" s="1" t="s">
        <v>9</v>
      </c>
      <c r="Q57" s="1" t="s">
        <v>9</v>
      </c>
      <c r="R57" s="1" t="s">
        <v>9</v>
      </c>
      <c r="S57" s="1" t="s">
        <v>9</v>
      </c>
      <c r="T57" s="7" t="s">
        <v>9</v>
      </c>
      <c r="U57" s="7">
        <v>4</v>
      </c>
      <c r="V57" s="1" t="s">
        <v>9</v>
      </c>
      <c r="W57" s="1" t="s">
        <v>9</v>
      </c>
      <c r="X57" s="1" t="s">
        <v>9</v>
      </c>
      <c r="Y57" s="22">
        <f t="shared" si="6"/>
        <v>-3</v>
      </c>
      <c r="Z57" s="8">
        <f t="shared" si="7"/>
        <v>3</v>
      </c>
      <c r="AA57" s="8">
        <f t="shared" si="8"/>
        <v>1</v>
      </c>
      <c r="AB57" s="8">
        <f t="shared" si="9"/>
        <v>0</v>
      </c>
      <c r="AC57" s="8">
        <f t="shared" si="10"/>
        <v>2</v>
      </c>
      <c r="AE57">
        <f t="shared" si="13"/>
        <v>0</v>
      </c>
      <c r="AF57">
        <f t="shared" si="14"/>
        <v>0</v>
      </c>
      <c r="AG57">
        <f t="shared" si="15"/>
        <v>1</v>
      </c>
      <c r="AH57">
        <f t="shared" si="16"/>
        <v>2</v>
      </c>
      <c r="AI57">
        <f t="shared" si="17"/>
        <v>3</v>
      </c>
      <c r="AJ57" t="str">
        <f t="shared" si="18"/>
        <v/>
      </c>
    </row>
    <row r="63" spans="1:63" x14ac:dyDescent="0.25">
      <c r="A63">
        <v>1</v>
      </c>
      <c r="D63">
        <v>2</v>
      </c>
      <c r="G63">
        <v>3</v>
      </c>
      <c r="J63">
        <v>4</v>
      </c>
      <c r="M63">
        <v>5</v>
      </c>
      <c r="P63">
        <v>6</v>
      </c>
      <c r="S63">
        <v>7</v>
      </c>
      <c r="V63">
        <v>8</v>
      </c>
      <c r="Y63">
        <v>9</v>
      </c>
      <c r="AB63">
        <v>10</v>
      </c>
      <c r="AE63">
        <v>11</v>
      </c>
      <c r="AH63">
        <v>12</v>
      </c>
      <c r="AK63">
        <v>13</v>
      </c>
      <c r="AN63">
        <v>14</v>
      </c>
      <c r="AQ63">
        <v>15</v>
      </c>
      <c r="AT63">
        <v>16</v>
      </c>
      <c r="AW63">
        <v>17</v>
      </c>
      <c r="AZ63">
        <v>18</v>
      </c>
      <c r="BC63" t="s">
        <v>311</v>
      </c>
      <c r="BF63" t="s">
        <v>310</v>
      </c>
      <c r="BI63" t="s">
        <v>312</v>
      </c>
    </row>
    <row r="64" spans="1:63" x14ac:dyDescent="0.25">
      <c r="A64" t="s">
        <v>111</v>
      </c>
      <c r="B64">
        <v>10</v>
      </c>
      <c r="C64">
        <v>1</v>
      </c>
      <c r="F64">
        <v>1</v>
      </c>
      <c r="G64" t="s">
        <v>111</v>
      </c>
      <c r="H64">
        <v>-1</v>
      </c>
      <c r="I64">
        <v>1</v>
      </c>
      <c r="J64" t="s">
        <v>111</v>
      </c>
      <c r="K64">
        <v>-15</v>
      </c>
      <c r="L64">
        <v>1</v>
      </c>
      <c r="M64" t="s">
        <v>111</v>
      </c>
      <c r="N64">
        <v>17</v>
      </c>
      <c r="O64">
        <v>1</v>
      </c>
      <c r="P64" t="s">
        <v>460</v>
      </c>
      <c r="Q64">
        <v>-1</v>
      </c>
      <c r="R64">
        <v>1</v>
      </c>
      <c r="S64" t="s">
        <v>460</v>
      </c>
      <c r="T64">
        <v>3</v>
      </c>
      <c r="U64">
        <v>1</v>
      </c>
      <c r="V64" t="s">
        <v>130</v>
      </c>
      <c r="W64">
        <v>10</v>
      </c>
      <c r="X64">
        <v>1</v>
      </c>
      <c r="Y64" t="s">
        <v>130</v>
      </c>
      <c r="Z64">
        <v>4</v>
      </c>
      <c r="AA64">
        <v>1</v>
      </c>
      <c r="AB64" t="s">
        <v>426</v>
      </c>
      <c r="AC64" s="4">
        <v>3</v>
      </c>
      <c r="AD64">
        <v>1</v>
      </c>
      <c r="AE64" t="s">
        <v>130</v>
      </c>
      <c r="AF64">
        <v>4</v>
      </c>
      <c r="AG64">
        <v>1</v>
      </c>
      <c r="AH64" t="s">
        <v>130</v>
      </c>
      <c r="AI64">
        <v>-6</v>
      </c>
      <c r="AJ64">
        <v>1</v>
      </c>
      <c r="AK64" t="s">
        <v>130</v>
      </c>
      <c r="AL64">
        <v>-13</v>
      </c>
      <c r="AM64">
        <v>1</v>
      </c>
      <c r="AN64" t="s">
        <v>130</v>
      </c>
      <c r="AO64">
        <v>6</v>
      </c>
      <c r="AP64">
        <v>1</v>
      </c>
      <c r="AQ64" t="s">
        <v>491</v>
      </c>
      <c r="AR64">
        <v>-14</v>
      </c>
      <c r="AS64">
        <v>1</v>
      </c>
      <c r="AT64" t="s">
        <v>130</v>
      </c>
      <c r="AU64">
        <v>1</v>
      </c>
      <c r="AV64">
        <v>1</v>
      </c>
      <c r="AW64" t="s">
        <v>130</v>
      </c>
      <c r="AX64">
        <v>-1</v>
      </c>
      <c r="AY64">
        <v>1</v>
      </c>
      <c r="AZ64" t="s">
        <v>130</v>
      </c>
      <c r="BA64">
        <v>-1</v>
      </c>
      <c r="BB64">
        <v>1</v>
      </c>
      <c r="BE64">
        <v>1</v>
      </c>
      <c r="BH64">
        <v>1</v>
      </c>
      <c r="BK64">
        <v>1</v>
      </c>
    </row>
    <row r="65" spans="1:63" x14ac:dyDescent="0.25">
      <c r="A65" t="s">
        <v>191</v>
      </c>
      <c r="B65">
        <v>10</v>
      </c>
      <c r="C65">
        <v>2</v>
      </c>
      <c r="F65">
        <v>2</v>
      </c>
      <c r="G65" t="s">
        <v>15</v>
      </c>
      <c r="H65">
        <v>-1</v>
      </c>
      <c r="I65">
        <v>2</v>
      </c>
      <c r="J65" t="s">
        <v>15</v>
      </c>
      <c r="K65">
        <v>-15</v>
      </c>
      <c r="L65">
        <v>2</v>
      </c>
      <c r="M65" t="s">
        <v>85</v>
      </c>
      <c r="N65">
        <v>17</v>
      </c>
      <c r="O65">
        <v>2</v>
      </c>
      <c r="P65" t="s">
        <v>82</v>
      </c>
      <c r="Q65">
        <v>-1</v>
      </c>
      <c r="R65">
        <v>2</v>
      </c>
      <c r="S65" t="s">
        <v>82</v>
      </c>
      <c r="T65">
        <v>3</v>
      </c>
      <c r="U65">
        <v>2</v>
      </c>
      <c r="V65" t="s">
        <v>82</v>
      </c>
      <c r="W65">
        <v>10</v>
      </c>
      <c r="X65">
        <v>2</v>
      </c>
      <c r="Y65" t="s">
        <v>82</v>
      </c>
      <c r="Z65">
        <v>4</v>
      </c>
      <c r="AA65">
        <v>2</v>
      </c>
      <c r="AB65" t="s">
        <v>82</v>
      </c>
      <c r="AC65" s="4">
        <v>3</v>
      </c>
      <c r="AD65">
        <v>2</v>
      </c>
      <c r="AE65" t="s">
        <v>82</v>
      </c>
      <c r="AF65">
        <v>4</v>
      </c>
      <c r="AG65">
        <v>2</v>
      </c>
      <c r="AH65" t="s">
        <v>82</v>
      </c>
      <c r="AI65">
        <v>-6</v>
      </c>
      <c r="AJ65">
        <v>2</v>
      </c>
      <c r="AK65" t="s">
        <v>491</v>
      </c>
      <c r="AL65">
        <v>-13</v>
      </c>
      <c r="AM65">
        <v>2</v>
      </c>
      <c r="AN65" t="s">
        <v>491</v>
      </c>
      <c r="AO65">
        <v>6</v>
      </c>
      <c r="AP65">
        <v>2</v>
      </c>
      <c r="AQ65" t="s">
        <v>130</v>
      </c>
      <c r="AR65">
        <v>-14</v>
      </c>
      <c r="AS65">
        <v>2</v>
      </c>
      <c r="AT65" t="s">
        <v>431</v>
      </c>
      <c r="AU65">
        <v>1</v>
      </c>
      <c r="AV65">
        <v>2</v>
      </c>
      <c r="AW65" t="s">
        <v>431</v>
      </c>
      <c r="AX65">
        <v>-1</v>
      </c>
      <c r="AY65">
        <v>2</v>
      </c>
      <c r="AZ65" t="s">
        <v>82</v>
      </c>
      <c r="BA65">
        <v>-1</v>
      </c>
      <c r="BB65">
        <v>2</v>
      </c>
      <c r="BE65">
        <v>2</v>
      </c>
      <c r="BH65">
        <v>2</v>
      </c>
      <c r="BK65">
        <v>2</v>
      </c>
    </row>
    <row r="66" spans="1:63" x14ac:dyDescent="0.25">
      <c r="A66" t="s">
        <v>315</v>
      </c>
      <c r="B66">
        <v>10</v>
      </c>
      <c r="C66">
        <v>3</v>
      </c>
      <c r="F66">
        <v>3</v>
      </c>
      <c r="G66" t="s">
        <v>85</v>
      </c>
      <c r="H66">
        <v>-1</v>
      </c>
      <c r="I66">
        <v>3</v>
      </c>
      <c r="J66" t="s">
        <v>82</v>
      </c>
      <c r="K66">
        <v>-15</v>
      </c>
      <c r="L66">
        <v>3</v>
      </c>
      <c r="M66" t="s">
        <v>18</v>
      </c>
      <c r="N66">
        <v>17</v>
      </c>
      <c r="O66">
        <v>3</v>
      </c>
      <c r="P66" t="s">
        <v>191</v>
      </c>
      <c r="Q66">
        <v>-1</v>
      </c>
      <c r="R66">
        <v>3</v>
      </c>
      <c r="S66" t="s">
        <v>106</v>
      </c>
      <c r="T66">
        <v>3</v>
      </c>
      <c r="U66">
        <v>3</v>
      </c>
      <c r="V66" t="s">
        <v>18</v>
      </c>
      <c r="W66">
        <v>10</v>
      </c>
      <c r="X66">
        <v>3</v>
      </c>
      <c r="Y66" t="s">
        <v>315</v>
      </c>
      <c r="Z66">
        <v>4</v>
      </c>
      <c r="AA66">
        <v>3</v>
      </c>
      <c r="AB66" t="s">
        <v>191</v>
      </c>
      <c r="AC66" s="4">
        <v>3</v>
      </c>
      <c r="AD66">
        <v>3</v>
      </c>
      <c r="AE66" t="s">
        <v>114</v>
      </c>
      <c r="AF66">
        <v>4</v>
      </c>
      <c r="AG66">
        <v>3</v>
      </c>
      <c r="AH66" t="s">
        <v>489</v>
      </c>
      <c r="AI66">
        <v>-6</v>
      </c>
      <c r="AJ66">
        <v>3</v>
      </c>
      <c r="AK66" t="s">
        <v>191</v>
      </c>
      <c r="AL66">
        <v>-13</v>
      </c>
      <c r="AM66">
        <v>3</v>
      </c>
      <c r="AN66" t="s">
        <v>431</v>
      </c>
      <c r="AO66">
        <v>6</v>
      </c>
      <c r="AP66">
        <v>3</v>
      </c>
      <c r="AQ66" t="s">
        <v>431</v>
      </c>
      <c r="AR66">
        <v>-14</v>
      </c>
      <c r="AS66">
        <v>3</v>
      </c>
      <c r="AT66" t="s">
        <v>33</v>
      </c>
      <c r="AU66">
        <v>1</v>
      </c>
      <c r="AV66">
        <v>3</v>
      </c>
      <c r="AW66" t="s">
        <v>33</v>
      </c>
      <c r="AX66">
        <v>-1</v>
      </c>
      <c r="AY66">
        <v>3</v>
      </c>
      <c r="AZ66" t="s">
        <v>33</v>
      </c>
      <c r="BA66">
        <v>-1</v>
      </c>
      <c r="BB66">
        <v>3</v>
      </c>
      <c r="BE66">
        <v>3</v>
      </c>
      <c r="BH66">
        <v>3</v>
      </c>
      <c r="BK66">
        <v>3</v>
      </c>
    </row>
    <row r="67" spans="1:63" x14ac:dyDescent="0.25">
      <c r="A67" t="s">
        <v>12</v>
      </c>
      <c r="B67">
        <v>10</v>
      </c>
      <c r="C67">
        <v>4</v>
      </c>
      <c r="F67">
        <v>4</v>
      </c>
      <c r="G67" t="s">
        <v>18</v>
      </c>
      <c r="H67">
        <v>-1</v>
      </c>
      <c r="I67">
        <v>4</v>
      </c>
      <c r="J67" t="s">
        <v>85</v>
      </c>
      <c r="K67">
        <v>-15</v>
      </c>
      <c r="L67">
        <v>4</v>
      </c>
      <c r="M67" t="s">
        <v>294</v>
      </c>
      <c r="N67">
        <v>17</v>
      </c>
      <c r="O67">
        <v>4</v>
      </c>
      <c r="P67" t="s">
        <v>315</v>
      </c>
      <c r="Q67">
        <v>-1</v>
      </c>
      <c r="R67">
        <v>4</v>
      </c>
      <c r="S67" t="s">
        <v>315</v>
      </c>
      <c r="T67">
        <v>3</v>
      </c>
      <c r="U67">
        <v>4</v>
      </c>
      <c r="V67" t="s">
        <v>315</v>
      </c>
      <c r="W67">
        <v>10</v>
      </c>
      <c r="X67">
        <v>4</v>
      </c>
      <c r="Y67" t="s">
        <v>69</v>
      </c>
      <c r="Z67">
        <v>4</v>
      </c>
      <c r="AA67">
        <v>4</v>
      </c>
      <c r="AB67" t="s">
        <v>315</v>
      </c>
      <c r="AC67" s="4">
        <v>3</v>
      </c>
      <c r="AD67">
        <v>4</v>
      </c>
      <c r="AE67" t="s">
        <v>315</v>
      </c>
      <c r="AF67">
        <v>4</v>
      </c>
      <c r="AG67">
        <v>4</v>
      </c>
      <c r="AH67" t="s">
        <v>315</v>
      </c>
      <c r="AI67">
        <v>-6</v>
      </c>
      <c r="AJ67">
        <v>4</v>
      </c>
      <c r="AK67" t="s">
        <v>315</v>
      </c>
      <c r="AL67">
        <v>-13</v>
      </c>
      <c r="AM67">
        <v>4</v>
      </c>
      <c r="AN67" t="s">
        <v>315</v>
      </c>
      <c r="AO67">
        <v>6</v>
      </c>
      <c r="AP67">
        <v>4</v>
      </c>
      <c r="AQ67" t="s">
        <v>315</v>
      </c>
      <c r="AR67">
        <v>-14</v>
      </c>
      <c r="AS67">
        <v>4</v>
      </c>
      <c r="AT67" t="s">
        <v>315</v>
      </c>
      <c r="AU67">
        <v>1</v>
      </c>
      <c r="AV67">
        <v>4</v>
      </c>
      <c r="AW67" t="s">
        <v>315</v>
      </c>
      <c r="AX67">
        <v>-1</v>
      </c>
      <c r="AY67">
        <v>4</v>
      </c>
      <c r="AZ67" t="s">
        <v>315</v>
      </c>
      <c r="BA67">
        <v>-1</v>
      </c>
      <c r="BB67">
        <v>4</v>
      </c>
      <c r="BE67">
        <v>4</v>
      </c>
      <c r="BH67">
        <v>4</v>
      </c>
      <c r="BK67">
        <v>4</v>
      </c>
    </row>
    <row r="68" spans="1:63" x14ac:dyDescent="0.25">
      <c r="A68" t="s">
        <v>426</v>
      </c>
      <c r="B68">
        <v>2</v>
      </c>
      <c r="C68">
        <v>1</v>
      </c>
      <c r="F68">
        <v>1</v>
      </c>
      <c r="G68" t="s">
        <v>460</v>
      </c>
      <c r="H68">
        <v>-16</v>
      </c>
      <c r="I68">
        <v>1</v>
      </c>
      <c r="J68" t="s">
        <v>426</v>
      </c>
      <c r="K68">
        <v>-7</v>
      </c>
      <c r="L68">
        <v>1</v>
      </c>
      <c r="M68" t="s">
        <v>426</v>
      </c>
      <c r="N68">
        <v>-20</v>
      </c>
      <c r="O68">
        <v>1</v>
      </c>
      <c r="P68" t="s">
        <v>174</v>
      </c>
      <c r="Q68">
        <v>-18</v>
      </c>
      <c r="R68">
        <v>1</v>
      </c>
      <c r="S68" t="s">
        <v>174</v>
      </c>
      <c r="T68">
        <v>-1</v>
      </c>
      <c r="U68">
        <v>1</v>
      </c>
      <c r="V68" t="s">
        <v>426</v>
      </c>
      <c r="W68">
        <v>-10</v>
      </c>
      <c r="X68">
        <v>1</v>
      </c>
      <c r="Y68" t="s">
        <v>174</v>
      </c>
      <c r="Z68">
        <v>16</v>
      </c>
      <c r="AA68">
        <v>1</v>
      </c>
      <c r="AB68" t="s">
        <v>174</v>
      </c>
      <c r="AC68" s="4">
        <v>22</v>
      </c>
      <c r="AD68">
        <v>1</v>
      </c>
      <c r="AE68" t="s">
        <v>174</v>
      </c>
      <c r="AF68">
        <v>3</v>
      </c>
      <c r="AG68">
        <v>1</v>
      </c>
      <c r="AH68" t="s">
        <v>174</v>
      </c>
      <c r="AI68">
        <v>-12</v>
      </c>
      <c r="AJ68">
        <v>1</v>
      </c>
      <c r="AK68" t="s">
        <v>174</v>
      </c>
      <c r="AL68">
        <v>5</v>
      </c>
      <c r="AM68">
        <v>1</v>
      </c>
      <c r="AN68" t="s">
        <v>174</v>
      </c>
      <c r="AO68">
        <v>-2</v>
      </c>
      <c r="AP68">
        <v>1</v>
      </c>
      <c r="AQ68" t="s">
        <v>174</v>
      </c>
      <c r="AR68">
        <v>4</v>
      </c>
      <c r="AS68">
        <v>1</v>
      </c>
      <c r="AT68" t="s">
        <v>174</v>
      </c>
      <c r="AU68">
        <v>12</v>
      </c>
      <c r="AV68">
        <v>1</v>
      </c>
      <c r="AW68" t="s">
        <v>174</v>
      </c>
      <c r="AX68">
        <v>9</v>
      </c>
      <c r="AY68">
        <v>1</v>
      </c>
      <c r="AZ68" t="s">
        <v>174</v>
      </c>
      <c r="BA68">
        <v>19</v>
      </c>
      <c r="BB68">
        <v>1</v>
      </c>
      <c r="BE68">
        <v>1</v>
      </c>
      <c r="BH68">
        <v>1</v>
      </c>
      <c r="BK68">
        <v>1</v>
      </c>
    </row>
    <row r="69" spans="1:63" x14ac:dyDescent="0.25">
      <c r="A69" t="s">
        <v>15</v>
      </c>
      <c r="B69">
        <v>2</v>
      </c>
      <c r="C69">
        <v>2</v>
      </c>
      <c r="F69">
        <v>2</v>
      </c>
      <c r="G69" t="s">
        <v>426</v>
      </c>
      <c r="H69">
        <v>-16</v>
      </c>
      <c r="I69">
        <v>2</v>
      </c>
      <c r="J69" t="s">
        <v>130</v>
      </c>
      <c r="K69">
        <v>-7</v>
      </c>
      <c r="L69">
        <v>2</v>
      </c>
      <c r="M69" t="s">
        <v>130</v>
      </c>
      <c r="N69">
        <v>-20</v>
      </c>
      <c r="O69">
        <v>2</v>
      </c>
      <c r="P69" t="s">
        <v>90</v>
      </c>
      <c r="Q69">
        <v>-18</v>
      </c>
      <c r="R69">
        <v>2</v>
      </c>
      <c r="S69" t="s">
        <v>90</v>
      </c>
      <c r="T69">
        <v>-1</v>
      </c>
      <c r="U69">
        <v>2</v>
      </c>
      <c r="V69" t="s">
        <v>90</v>
      </c>
      <c r="W69">
        <v>-10</v>
      </c>
      <c r="X69">
        <v>2</v>
      </c>
      <c r="Y69" t="s">
        <v>85</v>
      </c>
      <c r="Z69">
        <v>16</v>
      </c>
      <c r="AA69">
        <v>2</v>
      </c>
      <c r="AB69" t="s">
        <v>85</v>
      </c>
      <c r="AC69" s="4">
        <v>22</v>
      </c>
      <c r="AD69">
        <v>2</v>
      </c>
      <c r="AE69" t="s">
        <v>85</v>
      </c>
      <c r="AF69">
        <v>3</v>
      </c>
      <c r="AG69">
        <v>2</v>
      </c>
      <c r="AH69" t="s">
        <v>97</v>
      </c>
      <c r="AI69">
        <v>-12</v>
      </c>
      <c r="AJ69">
        <v>2</v>
      </c>
      <c r="AK69" t="s">
        <v>85</v>
      </c>
      <c r="AL69">
        <v>5</v>
      </c>
      <c r="AM69">
        <v>2</v>
      </c>
      <c r="AN69" t="s">
        <v>85</v>
      </c>
      <c r="AO69">
        <v>-2</v>
      </c>
      <c r="AP69">
        <v>2</v>
      </c>
      <c r="AQ69" t="s">
        <v>85</v>
      </c>
      <c r="AR69">
        <v>4</v>
      </c>
      <c r="AS69">
        <v>2</v>
      </c>
      <c r="AT69" t="s">
        <v>85</v>
      </c>
      <c r="AU69">
        <v>12</v>
      </c>
      <c r="AV69">
        <v>2</v>
      </c>
      <c r="AW69" t="s">
        <v>85</v>
      </c>
      <c r="AX69">
        <v>9</v>
      </c>
      <c r="AY69">
        <v>2</v>
      </c>
      <c r="AZ69" t="s">
        <v>85</v>
      </c>
      <c r="BA69">
        <v>19</v>
      </c>
      <c r="BB69">
        <v>2</v>
      </c>
      <c r="BE69">
        <v>2</v>
      </c>
      <c r="BH69">
        <v>2</v>
      </c>
      <c r="BK69">
        <v>2</v>
      </c>
    </row>
    <row r="70" spans="1:63" x14ac:dyDescent="0.25">
      <c r="A70" t="s">
        <v>18</v>
      </c>
      <c r="B70">
        <v>2</v>
      </c>
      <c r="C70">
        <v>3</v>
      </c>
      <c r="F70">
        <v>3</v>
      </c>
      <c r="G70" t="s">
        <v>191</v>
      </c>
      <c r="H70">
        <v>-16</v>
      </c>
      <c r="I70">
        <v>3</v>
      </c>
      <c r="J70" t="s">
        <v>191</v>
      </c>
      <c r="K70">
        <v>-7</v>
      </c>
      <c r="L70">
        <v>3</v>
      </c>
      <c r="M70" t="s">
        <v>191</v>
      </c>
      <c r="N70">
        <v>-20</v>
      </c>
      <c r="O70">
        <v>3</v>
      </c>
      <c r="P70" t="s">
        <v>85</v>
      </c>
      <c r="Q70">
        <v>-18</v>
      </c>
      <c r="R70">
        <v>3</v>
      </c>
      <c r="S70" t="s">
        <v>85</v>
      </c>
      <c r="T70">
        <v>-1</v>
      </c>
      <c r="U70">
        <v>3</v>
      </c>
      <c r="V70" t="s">
        <v>85</v>
      </c>
      <c r="W70">
        <v>-10</v>
      </c>
      <c r="X70">
        <v>3</v>
      </c>
      <c r="Y70" t="s">
        <v>18</v>
      </c>
      <c r="Z70">
        <v>16</v>
      </c>
      <c r="AA70">
        <v>3</v>
      </c>
      <c r="AB70" t="s">
        <v>18</v>
      </c>
      <c r="AC70" s="4">
        <v>22</v>
      </c>
      <c r="AD70">
        <v>3</v>
      </c>
      <c r="AE70" t="s">
        <v>18</v>
      </c>
      <c r="AF70">
        <v>3</v>
      </c>
      <c r="AG70">
        <v>3</v>
      </c>
      <c r="AH70" t="s">
        <v>85</v>
      </c>
      <c r="AI70">
        <v>-12</v>
      </c>
      <c r="AJ70">
        <v>3</v>
      </c>
      <c r="AK70" t="s">
        <v>18</v>
      </c>
      <c r="AL70">
        <v>5</v>
      </c>
      <c r="AM70">
        <v>3</v>
      </c>
      <c r="AN70" t="s">
        <v>18</v>
      </c>
      <c r="AO70">
        <v>-2</v>
      </c>
      <c r="AP70">
        <v>3</v>
      </c>
      <c r="AQ70" t="s">
        <v>18</v>
      </c>
      <c r="AR70">
        <v>4</v>
      </c>
      <c r="AS70">
        <v>3</v>
      </c>
      <c r="AT70" t="s">
        <v>18</v>
      </c>
      <c r="AU70">
        <v>12</v>
      </c>
      <c r="AV70">
        <v>3</v>
      </c>
      <c r="AW70" t="s">
        <v>18</v>
      </c>
      <c r="AX70">
        <v>9</v>
      </c>
      <c r="AY70">
        <v>3</v>
      </c>
      <c r="AZ70" t="s">
        <v>18</v>
      </c>
      <c r="BA70">
        <v>19</v>
      </c>
      <c r="BB70">
        <v>3</v>
      </c>
      <c r="BE70">
        <v>3</v>
      </c>
      <c r="BH70">
        <v>3</v>
      </c>
      <c r="BK70">
        <v>3</v>
      </c>
    </row>
    <row r="71" spans="1:63" x14ac:dyDescent="0.25">
      <c r="A71" t="s">
        <v>69</v>
      </c>
      <c r="B71">
        <v>2</v>
      </c>
      <c r="C71">
        <v>4</v>
      </c>
      <c r="F71">
        <v>4</v>
      </c>
      <c r="G71" t="s">
        <v>315</v>
      </c>
      <c r="H71">
        <v>-16</v>
      </c>
      <c r="I71">
        <v>4</v>
      </c>
      <c r="J71" t="s">
        <v>315</v>
      </c>
      <c r="K71">
        <v>-7</v>
      </c>
      <c r="L71">
        <v>4</v>
      </c>
      <c r="M71" t="s">
        <v>315</v>
      </c>
      <c r="N71">
        <v>-20</v>
      </c>
      <c r="O71">
        <v>4</v>
      </c>
      <c r="P71" t="s">
        <v>18</v>
      </c>
      <c r="Q71">
        <v>-18</v>
      </c>
      <c r="R71">
        <v>4</v>
      </c>
      <c r="S71" t="s">
        <v>191</v>
      </c>
      <c r="T71">
        <v>-1</v>
      </c>
      <c r="U71">
        <v>4</v>
      </c>
      <c r="V71" t="s">
        <v>191</v>
      </c>
      <c r="W71">
        <v>-10</v>
      </c>
      <c r="X71">
        <v>4</v>
      </c>
      <c r="Y71" t="s">
        <v>12</v>
      </c>
      <c r="Z71">
        <v>16</v>
      </c>
      <c r="AA71">
        <v>4</v>
      </c>
      <c r="AB71" t="s">
        <v>12</v>
      </c>
      <c r="AC71" s="4">
        <v>22</v>
      </c>
      <c r="AD71">
        <v>4</v>
      </c>
      <c r="AE71" t="s">
        <v>12</v>
      </c>
      <c r="AF71">
        <v>3</v>
      </c>
      <c r="AG71">
        <v>4</v>
      </c>
      <c r="AH71" t="s">
        <v>12</v>
      </c>
      <c r="AI71">
        <v>-12</v>
      </c>
      <c r="AJ71">
        <v>4</v>
      </c>
      <c r="AK71" t="s">
        <v>12</v>
      </c>
      <c r="AL71">
        <v>5</v>
      </c>
      <c r="AM71">
        <v>4</v>
      </c>
      <c r="AN71" t="s">
        <v>12</v>
      </c>
      <c r="AO71">
        <v>-2</v>
      </c>
      <c r="AP71">
        <v>4</v>
      </c>
      <c r="AQ71" t="s">
        <v>12</v>
      </c>
      <c r="AR71">
        <v>4</v>
      </c>
      <c r="AS71">
        <v>4</v>
      </c>
      <c r="AT71" t="s">
        <v>12</v>
      </c>
      <c r="AU71">
        <v>12</v>
      </c>
      <c r="AV71">
        <v>4</v>
      </c>
      <c r="AW71" t="s">
        <v>12</v>
      </c>
      <c r="AX71">
        <v>9</v>
      </c>
      <c r="AY71">
        <v>4</v>
      </c>
      <c r="AZ71" t="s">
        <v>12</v>
      </c>
      <c r="BA71">
        <v>19</v>
      </c>
      <c r="BB71">
        <v>4</v>
      </c>
      <c r="BE71">
        <v>4</v>
      </c>
      <c r="BH71">
        <v>4</v>
      </c>
      <c r="BK71">
        <v>4</v>
      </c>
    </row>
    <row r="72" spans="1:63" x14ac:dyDescent="0.25">
      <c r="A72" t="s">
        <v>130</v>
      </c>
      <c r="B72">
        <v>-16</v>
      </c>
      <c r="C72">
        <v>1</v>
      </c>
      <c r="F72">
        <v>1</v>
      </c>
      <c r="G72" t="s">
        <v>97</v>
      </c>
      <c r="H72">
        <v>-5</v>
      </c>
      <c r="I72">
        <v>1</v>
      </c>
      <c r="J72" t="s">
        <v>97</v>
      </c>
      <c r="K72">
        <v>3</v>
      </c>
      <c r="L72">
        <v>1</v>
      </c>
      <c r="M72" t="s">
        <v>97</v>
      </c>
      <c r="N72">
        <v>7</v>
      </c>
      <c r="O72">
        <v>1</v>
      </c>
      <c r="P72" t="s">
        <v>97</v>
      </c>
      <c r="Q72">
        <v>-6</v>
      </c>
      <c r="R72">
        <v>1</v>
      </c>
      <c r="S72" t="s">
        <v>97</v>
      </c>
      <c r="T72">
        <v>15</v>
      </c>
      <c r="U72">
        <v>1</v>
      </c>
      <c r="V72" t="s">
        <v>97</v>
      </c>
      <c r="W72">
        <v>-1</v>
      </c>
      <c r="X72">
        <v>1</v>
      </c>
      <c r="Y72" t="s">
        <v>97</v>
      </c>
      <c r="Z72">
        <v>-14</v>
      </c>
      <c r="AA72">
        <v>1</v>
      </c>
      <c r="AB72" t="s">
        <v>130</v>
      </c>
      <c r="AC72" s="4">
        <v>-19</v>
      </c>
      <c r="AD72">
        <v>1</v>
      </c>
      <c r="AE72" t="s">
        <v>431</v>
      </c>
      <c r="AF72">
        <v>12</v>
      </c>
      <c r="AG72">
        <v>1</v>
      </c>
      <c r="AH72" t="s">
        <v>431</v>
      </c>
      <c r="AI72">
        <v>3</v>
      </c>
      <c r="AJ72">
        <v>1</v>
      </c>
      <c r="AK72" t="s">
        <v>97</v>
      </c>
      <c r="AL72">
        <v>-25</v>
      </c>
      <c r="AM72">
        <v>1</v>
      </c>
      <c r="AN72" t="s">
        <v>97</v>
      </c>
      <c r="AO72">
        <v>5</v>
      </c>
      <c r="AP72">
        <v>1</v>
      </c>
      <c r="AQ72" t="s">
        <v>97</v>
      </c>
      <c r="AR72">
        <v>13</v>
      </c>
      <c r="AS72">
        <v>1</v>
      </c>
      <c r="AT72" t="s">
        <v>97</v>
      </c>
      <c r="AU72">
        <v>-8</v>
      </c>
      <c r="AV72">
        <v>1</v>
      </c>
      <c r="AW72" t="s">
        <v>97</v>
      </c>
      <c r="AX72">
        <v>10</v>
      </c>
      <c r="AY72">
        <v>1</v>
      </c>
      <c r="AZ72" t="s">
        <v>97</v>
      </c>
      <c r="BA72">
        <v>18</v>
      </c>
      <c r="BB72">
        <v>1</v>
      </c>
      <c r="BE72">
        <v>1</v>
      </c>
      <c r="BH72">
        <v>1</v>
      </c>
      <c r="BK72">
        <v>1</v>
      </c>
    </row>
    <row r="73" spans="1:63" x14ac:dyDescent="0.25">
      <c r="A73" t="s">
        <v>431</v>
      </c>
      <c r="B73">
        <v>-16</v>
      </c>
      <c r="C73">
        <v>2</v>
      </c>
      <c r="F73">
        <v>2</v>
      </c>
      <c r="G73" t="s">
        <v>431</v>
      </c>
      <c r="H73">
        <v>-5</v>
      </c>
      <c r="I73">
        <v>2</v>
      </c>
      <c r="J73" t="s">
        <v>431</v>
      </c>
      <c r="K73">
        <v>3</v>
      </c>
      <c r="L73">
        <v>2</v>
      </c>
      <c r="M73" t="s">
        <v>431</v>
      </c>
      <c r="N73">
        <v>7</v>
      </c>
      <c r="O73">
        <v>2</v>
      </c>
      <c r="P73" t="s">
        <v>431</v>
      </c>
      <c r="Q73">
        <v>-6</v>
      </c>
      <c r="R73">
        <v>2</v>
      </c>
      <c r="S73" t="s">
        <v>431</v>
      </c>
      <c r="T73">
        <v>15</v>
      </c>
      <c r="U73">
        <v>2</v>
      </c>
      <c r="V73" t="s">
        <v>431</v>
      </c>
      <c r="W73">
        <v>-1</v>
      </c>
      <c r="X73">
        <v>2</v>
      </c>
      <c r="Y73" t="s">
        <v>431</v>
      </c>
      <c r="Z73">
        <v>-14</v>
      </c>
      <c r="AA73">
        <v>2</v>
      </c>
      <c r="AB73" t="s">
        <v>431</v>
      </c>
      <c r="AC73" s="4">
        <v>-19</v>
      </c>
      <c r="AD73">
        <v>2</v>
      </c>
      <c r="AE73" t="s">
        <v>294</v>
      </c>
      <c r="AF73">
        <v>12</v>
      </c>
      <c r="AG73">
        <v>2</v>
      </c>
      <c r="AH73" t="s">
        <v>191</v>
      </c>
      <c r="AI73">
        <v>3</v>
      </c>
      <c r="AJ73">
        <v>2</v>
      </c>
      <c r="AK73" t="s">
        <v>431</v>
      </c>
      <c r="AL73">
        <v>-25</v>
      </c>
      <c r="AM73">
        <v>2</v>
      </c>
      <c r="AN73" t="s">
        <v>191</v>
      </c>
      <c r="AO73">
        <v>5</v>
      </c>
      <c r="AP73">
        <v>2</v>
      </c>
      <c r="AQ73" t="s">
        <v>191</v>
      </c>
      <c r="AR73">
        <v>13</v>
      </c>
      <c r="AS73">
        <v>2</v>
      </c>
      <c r="AT73" t="s">
        <v>191</v>
      </c>
      <c r="AU73">
        <v>-8</v>
      </c>
      <c r="AV73">
        <v>2</v>
      </c>
      <c r="AW73" t="s">
        <v>191</v>
      </c>
      <c r="AX73">
        <v>10</v>
      </c>
      <c r="AY73">
        <v>2</v>
      </c>
      <c r="AZ73" t="s">
        <v>191</v>
      </c>
      <c r="BA73">
        <v>18</v>
      </c>
      <c r="BB73">
        <v>2</v>
      </c>
      <c r="BE73">
        <v>2</v>
      </c>
      <c r="BH73">
        <v>2</v>
      </c>
      <c r="BK73">
        <v>2</v>
      </c>
    </row>
    <row r="74" spans="1:63" x14ac:dyDescent="0.25">
      <c r="A74" t="s">
        <v>294</v>
      </c>
      <c r="B74">
        <v>-16</v>
      </c>
      <c r="C74">
        <v>4</v>
      </c>
      <c r="F74">
        <v>4</v>
      </c>
      <c r="G74" t="s">
        <v>12</v>
      </c>
      <c r="H74">
        <v>-5</v>
      </c>
      <c r="I74">
        <v>4</v>
      </c>
      <c r="J74" t="s">
        <v>12</v>
      </c>
      <c r="K74">
        <v>3</v>
      </c>
      <c r="L74">
        <v>4</v>
      </c>
      <c r="M74" t="s">
        <v>12</v>
      </c>
      <c r="N74">
        <v>7</v>
      </c>
      <c r="O74">
        <v>4</v>
      </c>
      <c r="P74" t="s">
        <v>12</v>
      </c>
      <c r="Q74">
        <v>-6</v>
      </c>
      <c r="R74">
        <v>4</v>
      </c>
      <c r="S74" t="s">
        <v>12</v>
      </c>
      <c r="T74">
        <v>15</v>
      </c>
      <c r="U74">
        <v>4</v>
      </c>
      <c r="V74" t="s">
        <v>12</v>
      </c>
      <c r="W74">
        <v>-1</v>
      </c>
      <c r="X74">
        <v>4</v>
      </c>
      <c r="Y74" t="s">
        <v>114</v>
      </c>
      <c r="Z74">
        <v>-14</v>
      </c>
      <c r="AA74">
        <v>4</v>
      </c>
      <c r="AB74" t="s">
        <v>294</v>
      </c>
      <c r="AC74" s="4">
        <v>-19</v>
      </c>
      <c r="AD74">
        <v>4</v>
      </c>
      <c r="AE74" t="s">
        <v>65</v>
      </c>
      <c r="AF74">
        <v>12</v>
      </c>
      <c r="AG74">
        <v>4</v>
      </c>
      <c r="AH74" t="s">
        <v>65</v>
      </c>
      <c r="AI74">
        <v>3</v>
      </c>
      <c r="AJ74">
        <v>4</v>
      </c>
      <c r="AK74" t="s">
        <v>65</v>
      </c>
      <c r="AL74">
        <v>-25</v>
      </c>
      <c r="AM74">
        <v>4</v>
      </c>
      <c r="AN74" t="s">
        <v>65</v>
      </c>
      <c r="AO74">
        <v>5</v>
      </c>
      <c r="AP74">
        <v>4</v>
      </c>
      <c r="AQ74" t="s">
        <v>65</v>
      </c>
      <c r="AR74">
        <v>13</v>
      </c>
      <c r="AS74">
        <v>4</v>
      </c>
      <c r="AT74" t="s">
        <v>65</v>
      </c>
      <c r="AU74">
        <v>-8</v>
      </c>
      <c r="AV74">
        <v>4</v>
      </c>
      <c r="AW74" t="s">
        <v>65</v>
      </c>
      <c r="AX74">
        <v>10</v>
      </c>
      <c r="AY74">
        <v>4</v>
      </c>
      <c r="AZ74" t="s">
        <v>65</v>
      </c>
      <c r="BA74">
        <v>18</v>
      </c>
      <c r="BB74">
        <v>4</v>
      </c>
      <c r="BE74">
        <v>4</v>
      </c>
      <c r="BH74">
        <v>4</v>
      </c>
      <c r="BK74">
        <v>4</v>
      </c>
    </row>
    <row r="75" spans="1:63" x14ac:dyDescent="0.25">
      <c r="A75" t="s">
        <v>97</v>
      </c>
      <c r="B75">
        <v>-11</v>
      </c>
      <c r="C75">
        <v>1</v>
      </c>
      <c r="F75">
        <v>1</v>
      </c>
      <c r="G75" t="s">
        <v>106</v>
      </c>
      <c r="H75">
        <v>8</v>
      </c>
      <c r="I75">
        <v>1</v>
      </c>
      <c r="J75" t="s">
        <v>106</v>
      </c>
      <c r="K75">
        <v>-3</v>
      </c>
      <c r="L75">
        <v>1</v>
      </c>
      <c r="M75" t="s">
        <v>106</v>
      </c>
      <c r="N75">
        <v>-12</v>
      </c>
      <c r="O75">
        <v>1</v>
      </c>
      <c r="P75" t="s">
        <v>130</v>
      </c>
      <c r="Q75">
        <v>-2</v>
      </c>
      <c r="R75">
        <v>1</v>
      </c>
      <c r="S75" t="s">
        <v>130</v>
      </c>
      <c r="T75">
        <v>-7</v>
      </c>
      <c r="U75">
        <v>1</v>
      </c>
      <c r="V75" t="s">
        <v>106</v>
      </c>
      <c r="W75">
        <v>2</v>
      </c>
      <c r="X75">
        <v>1</v>
      </c>
      <c r="Y75" t="s">
        <v>106</v>
      </c>
      <c r="Z75">
        <v>2</v>
      </c>
      <c r="AA75">
        <v>1</v>
      </c>
      <c r="AB75" t="s">
        <v>106</v>
      </c>
      <c r="AC75" s="4">
        <v>-23</v>
      </c>
      <c r="AD75">
        <v>1</v>
      </c>
      <c r="AE75" t="s">
        <v>106</v>
      </c>
      <c r="AF75">
        <v>-13</v>
      </c>
      <c r="AG75">
        <v>1</v>
      </c>
      <c r="AH75" t="s">
        <v>106</v>
      </c>
      <c r="AI75">
        <v>17</v>
      </c>
      <c r="AJ75">
        <v>1</v>
      </c>
      <c r="AK75" t="s">
        <v>106</v>
      </c>
      <c r="AL75">
        <v>8</v>
      </c>
      <c r="AM75">
        <v>1</v>
      </c>
      <c r="AN75" t="s">
        <v>106</v>
      </c>
      <c r="AO75">
        <v>-17</v>
      </c>
      <c r="AP75">
        <v>1</v>
      </c>
      <c r="AQ75" t="s">
        <v>106</v>
      </c>
      <c r="AR75">
        <v>0</v>
      </c>
      <c r="AS75">
        <v>1</v>
      </c>
      <c r="AT75" t="s">
        <v>106</v>
      </c>
      <c r="AU75">
        <v>-8</v>
      </c>
      <c r="AV75">
        <v>1</v>
      </c>
      <c r="AW75" t="s">
        <v>106</v>
      </c>
      <c r="AX75">
        <v>13</v>
      </c>
      <c r="AY75">
        <v>1</v>
      </c>
      <c r="AZ75" t="s">
        <v>106</v>
      </c>
      <c r="BA75">
        <v>-3</v>
      </c>
      <c r="BB75">
        <v>1</v>
      </c>
      <c r="BE75">
        <v>1</v>
      </c>
      <c r="BH75">
        <v>1</v>
      </c>
      <c r="BK75">
        <v>1</v>
      </c>
    </row>
    <row r="76" spans="1:63" x14ac:dyDescent="0.25">
      <c r="A76" t="s">
        <v>106</v>
      </c>
      <c r="B76">
        <v>-11</v>
      </c>
      <c r="C76">
        <v>2</v>
      </c>
      <c r="F76">
        <v>2</v>
      </c>
      <c r="G76" t="s">
        <v>123</v>
      </c>
      <c r="H76">
        <v>8</v>
      </c>
      <c r="I76">
        <v>2</v>
      </c>
      <c r="J76" t="s">
        <v>123</v>
      </c>
      <c r="K76">
        <v>-3</v>
      </c>
      <c r="L76">
        <v>2</v>
      </c>
      <c r="M76" t="s">
        <v>123</v>
      </c>
      <c r="N76">
        <v>-12</v>
      </c>
      <c r="O76">
        <v>2</v>
      </c>
      <c r="P76" t="s">
        <v>106</v>
      </c>
      <c r="Q76">
        <v>-2</v>
      </c>
      <c r="R76">
        <v>2</v>
      </c>
      <c r="S76" t="s">
        <v>123</v>
      </c>
      <c r="T76">
        <v>-7</v>
      </c>
      <c r="U76">
        <v>2</v>
      </c>
      <c r="V76" t="s">
        <v>123</v>
      </c>
      <c r="W76">
        <v>2</v>
      </c>
      <c r="X76">
        <v>2</v>
      </c>
      <c r="Y76" t="s">
        <v>191</v>
      </c>
      <c r="Z76">
        <v>2</v>
      </c>
      <c r="AA76">
        <v>2</v>
      </c>
      <c r="AB76" t="s">
        <v>123</v>
      </c>
      <c r="AC76" s="4">
        <v>-23</v>
      </c>
      <c r="AD76">
        <v>2</v>
      </c>
      <c r="AE76" t="s">
        <v>191</v>
      </c>
      <c r="AF76">
        <v>-13</v>
      </c>
      <c r="AG76">
        <v>2</v>
      </c>
      <c r="AH76" t="s">
        <v>123</v>
      </c>
      <c r="AI76">
        <v>17</v>
      </c>
      <c r="AJ76">
        <v>2</v>
      </c>
      <c r="AK76" t="s">
        <v>123</v>
      </c>
      <c r="AL76">
        <v>8</v>
      </c>
      <c r="AM76">
        <v>2</v>
      </c>
      <c r="AN76" t="s">
        <v>123</v>
      </c>
      <c r="AO76">
        <v>-17</v>
      </c>
      <c r="AP76">
        <v>2</v>
      </c>
      <c r="AQ76" t="s">
        <v>123</v>
      </c>
      <c r="AR76">
        <v>0</v>
      </c>
      <c r="AS76">
        <v>2</v>
      </c>
      <c r="AT76" t="s">
        <v>123</v>
      </c>
      <c r="AU76">
        <v>-8</v>
      </c>
      <c r="AV76">
        <v>2</v>
      </c>
      <c r="AW76" t="s">
        <v>123</v>
      </c>
      <c r="AX76">
        <v>13</v>
      </c>
      <c r="AY76">
        <v>2</v>
      </c>
      <c r="AZ76" t="s">
        <v>123</v>
      </c>
      <c r="BA76">
        <v>-3</v>
      </c>
      <c r="BB76">
        <v>2</v>
      </c>
      <c r="BE76">
        <v>2</v>
      </c>
      <c r="BH76">
        <v>2</v>
      </c>
      <c r="BK76">
        <v>2</v>
      </c>
    </row>
    <row r="77" spans="1:63" x14ac:dyDescent="0.25">
      <c r="A77" t="s">
        <v>296</v>
      </c>
      <c r="B77">
        <v>-11</v>
      </c>
      <c r="C77">
        <v>4</v>
      </c>
      <c r="F77">
        <v>4</v>
      </c>
      <c r="G77" t="s">
        <v>296</v>
      </c>
      <c r="H77">
        <v>8</v>
      </c>
      <c r="I77">
        <v>4</v>
      </c>
      <c r="J77" t="s">
        <v>296</v>
      </c>
      <c r="K77">
        <v>-3</v>
      </c>
      <c r="L77">
        <v>4</v>
      </c>
      <c r="M77" t="s">
        <v>296</v>
      </c>
      <c r="N77">
        <v>-12</v>
      </c>
      <c r="O77">
        <v>4</v>
      </c>
      <c r="P77" t="s">
        <v>296</v>
      </c>
      <c r="Q77">
        <v>-2</v>
      </c>
      <c r="R77">
        <v>4</v>
      </c>
      <c r="S77" t="s">
        <v>296</v>
      </c>
      <c r="T77">
        <v>-7</v>
      </c>
      <c r="U77">
        <v>4</v>
      </c>
      <c r="V77" t="s">
        <v>296</v>
      </c>
      <c r="W77">
        <v>2</v>
      </c>
      <c r="X77">
        <v>4</v>
      </c>
      <c r="Y77" t="s">
        <v>296</v>
      </c>
      <c r="Z77">
        <v>2</v>
      </c>
      <c r="AA77">
        <v>4</v>
      </c>
      <c r="AB77" t="s">
        <v>296</v>
      </c>
      <c r="AC77" s="4">
        <v>-23</v>
      </c>
      <c r="AD77">
        <v>4</v>
      </c>
      <c r="AE77" t="s">
        <v>296</v>
      </c>
      <c r="AF77">
        <v>-13</v>
      </c>
      <c r="AG77">
        <v>4</v>
      </c>
      <c r="AH77" t="s">
        <v>296</v>
      </c>
      <c r="AI77">
        <v>17</v>
      </c>
      <c r="AJ77">
        <v>4</v>
      </c>
      <c r="AK77" t="s">
        <v>296</v>
      </c>
      <c r="AL77">
        <v>8</v>
      </c>
      <c r="AM77">
        <v>4</v>
      </c>
      <c r="AN77" t="s">
        <v>296</v>
      </c>
      <c r="AO77">
        <v>-17</v>
      </c>
      <c r="AP77">
        <v>4</v>
      </c>
      <c r="AQ77" t="s">
        <v>296</v>
      </c>
      <c r="AR77">
        <v>0</v>
      </c>
      <c r="AS77">
        <v>4</v>
      </c>
      <c r="AT77" t="s">
        <v>296</v>
      </c>
      <c r="AU77">
        <v>-8</v>
      </c>
      <c r="AV77">
        <v>4</v>
      </c>
      <c r="AW77" t="s">
        <v>296</v>
      </c>
      <c r="AX77">
        <v>13</v>
      </c>
      <c r="AY77">
        <v>4</v>
      </c>
      <c r="AZ77" t="s">
        <v>296</v>
      </c>
      <c r="BA77">
        <v>-3</v>
      </c>
      <c r="BB77">
        <v>4</v>
      </c>
      <c r="BE77">
        <v>4</v>
      </c>
      <c r="BH77">
        <v>4</v>
      </c>
      <c r="BK77">
        <v>4</v>
      </c>
    </row>
    <row r="78" spans="1:63" x14ac:dyDescent="0.25">
      <c r="A78" t="s">
        <v>63</v>
      </c>
      <c r="B78">
        <v>8</v>
      </c>
      <c r="C78">
        <v>1</v>
      </c>
      <c r="F78">
        <v>1</v>
      </c>
      <c r="G78" t="s">
        <v>63</v>
      </c>
      <c r="H78">
        <v>3</v>
      </c>
      <c r="I78">
        <v>1</v>
      </c>
      <c r="J78" t="s">
        <v>63</v>
      </c>
      <c r="K78">
        <v>9</v>
      </c>
      <c r="L78">
        <v>1</v>
      </c>
      <c r="M78" t="s">
        <v>63</v>
      </c>
      <c r="N78">
        <v>9</v>
      </c>
      <c r="O78">
        <v>1</v>
      </c>
      <c r="P78" t="s">
        <v>63</v>
      </c>
      <c r="Q78">
        <v>-7</v>
      </c>
      <c r="R78">
        <v>1</v>
      </c>
      <c r="S78" t="s">
        <v>63</v>
      </c>
      <c r="T78">
        <v>12</v>
      </c>
      <c r="U78">
        <v>1</v>
      </c>
      <c r="V78" t="s">
        <v>63</v>
      </c>
      <c r="W78">
        <v>-1</v>
      </c>
      <c r="X78">
        <v>1</v>
      </c>
      <c r="Y78" t="s">
        <v>63</v>
      </c>
      <c r="Z78">
        <v>-9</v>
      </c>
      <c r="AA78">
        <v>1</v>
      </c>
      <c r="AB78" t="s">
        <v>63</v>
      </c>
      <c r="AC78" s="4">
        <v>3</v>
      </c>
      <c r="AD78">
        <v>1</v>
      </c>
      <c r="AE78" t="s">
        <v>63</v>
      </c>
      <c r="AF78">
        <v>18</v>
      </c>
      <c r="AG78">
        <v>1</v>
      </c>
      <c r="AH78" t="s">
        <v>63</v>
      </c>
      <c r="AI78">
        <v>11</v>
      </c>
      <c r="AJ78">
        <v>1</v>
      </c>
      <c r="AK78" t="s">
        <v>63</v>
      </c>
      <c r="AL78">
        <v>-5</v>
      </c>
      <c r="AM78">
        <v>1</v>
      </c>
      <c r="AN78" t="s">
        <v>63</v>
      </c>
      <c r="AO78">
        <v>-12</v>
      </c>
      <c r="AP78">
        <v>1</v>
      </c>
      <c r="AQ78" t="s">
        <v>63</v>
      </c>
      <c r="AR78">
        <v>-6</v>
      </c>
      <c r="AS78">
        <v>1</v>
      </c>
      <c r="AT78" t="s">
        <v>63</v>
      </c>
      <c r="AU78">
        <v>-8</v>
      </c>
      <c r="AV78">
        <v>1</v>
      </c>
      <c r="AW78" t="s">
        <v>63</v>
      </c>
      <c r="AX78">
        <v>-6</v>
      </c>
      <c r="AY78">
        <v>1</v>
      </c>
      <c r="AZ78" t="s">
        <v>63</v>
      </c>
      <c r="BA78">
        <v>8</v>
      </c>
      <c r="BB78">
        <v>1</v>
      </c>
      <c r="BE78">
        <v>1</v>
      </c>
      <c r="BH78">
        <v>1</v>
      </c>
      <c r="BK78">
        <v>1</v>
      </c>
    </row>
    <row r="79" spans="1:63" x14ac:dyDescent="0.25">
      <c r="A79" t="s">
        <v>65</v>
      </c>
      <c r="B79">
        <v>8</v>
      </c>
      <c r="C79">
        <v>4</v>
      </c>
      <c r="F79">
        <v>4</v>
      </c>
      <c r="G79" t="s">
        <v>69</v>
      </c>
      <c r="H79">
        <v>3</v>
      </c>
      <c r="I79">
        <v>4</v>
      </c>
      <c r="J79" t="s">
        <v>69</v>
      </c>
      <c r="K79">
        <v>9</v>
      </c>
      <c r="L79">
        <v>4</v>
      </c>
      <c r="M79" t="s">
        <v>69</v>
      </c>
      <c r="N79">
        <v>9</v>
      </c>
      <c r="O79">
        <v>4</v>
      </c>
      <c r="P79" t="s">
        <v>123</v>
      </c>
      <c r="Q79">
        <v>-7</v>
      </c>
      <c r="R79">
        <v>4</v>
      </c>
      <c r="S79" t="s">
        <v>69</v>
      </c>
      <c r="T79">
        <v>12</v>
      </c>
      <c r="U79">
        <v>4</v>
      </c>
      <c r="V79" t="s">
        <v>69</v>
      </c>
      <c r="W79">
        <v>-1</v>
      </c>
      <c r="X79">
        <v>4</v>
      </c>
      <c r="Y79" t="s">
        <v>65</v>
      </c>
      <c r="Z79">
        <v>-9</v>
      </c>
      <c r="AA79">
        <v>4</v>
      </c>
      <c r="AB79" t="s">
        <v>69</v>
      </c>
      <c r="AC79" s="4">
        <v>3</v>
      </c>
      <c r="AD79">
        <v>4</v>
      </c>
      <c r="AE79" t="s">
        <v>69</v>
      </c>
      <c r="AF79">
        <v>18</v>
      </c>
      <c r="AG79">
        <v>4</v>
      </c>
      <c r="AH79" t="s">
        <v>69</v>
      </c>
      <c r="AI79">
        <v>11</v>
      </c>
      <c r="AJ79">
        <v>4</v>
      </c>
      <c r="AK79" t="s">
        <v>69</v>
      </c>
      <c r="AL79">
        <v>-5</v>
      </c>
      <c r="AM79">
        <v>4</v>
      </c>
      <c r="AN79" t="s">
        <v>69</v>
      </c>
      <c r="AO79">
        <v>-12</v>
      </c>
      <c r="AP79">
        <v>4</v>
      </c>
      <c r="AQ79" t="s">
        <v>69</v>
      </c>
      <c r="AR79">
        <v>-6</v>
      </c>
      <c r="AS79">
        <v>4</v>
      </c>
      <c r="AT79" t="s">
        <v>69</v>
      </c>
      <c r="AU79">
        <v>8</v>
      </c>
      <c r="AV79">
        <v>4</v>
      </c>
      <c r="AW79" t="s">
        <v>69</v>
      </c>
      <c r="AX79">
        <v>-6</v>
      </c>
      <c r="AY79">
        <v>4</v>
      </c>
      <c r="AZ79" t="s">
        <v>69</v>
      </c>
      <c r="BA79">
        <v>8</v>
      </c>
      <c r="BB79">
        <v>4</v>
      </c>
      <c r="BE79">
        <v>4</v>
      </c>
      <c r="BH79">
        <v>4</v>
      </c>
      <c r="BK79">
        <v>4</v>
      </c>
    </row>
    <row r="80" spans="1:63" x14ac:dyDescent="0.25">
      <c r="A80" t="s">
        <v>469</v>
      </c>
      <c r="B80">
        <v>-2</v>
      </c>
      <c r="C80">
        <v>1</v>
      </c>
      <c r="F80">
        <v>1</v>
      </c>
      <c r="G80" t="s">
        <v>295</v>
      </c>
      <c r="H80">
        <v>-11</v>
      </c>
      <c r="I80">
        <v>1</v>
      </c>
      <c r="J80" t="s">
        <v>435</v>
      </c>
      <c r="K80">
        <v>14</v>
      </c>
      <c r="L80">
        <v>1</v>
      </c>
      <c r="M80" t="s">
        <v>19</v>
      </c>
      <c r="N80">
        <v>-15</v>
      </c>
      <c r="O80">
        <v>1</v>
      </c>
      <c r="P80" t="s">
        <v>483</v>
      </c>
      <c r="Q80">
        <v>-6</v>
      </c>
      <c r="R80">
        <v>1</v>
      </c>
      <c r="S80" t="s">
        <v>435</v>
      </c>
      <c r="T80" s="4">
        <v>-17</v>
      </c>
      <c r="U80">
        <v>1</v>
      </c>
      <c r="V80" t="s">
        <v>483</v>
      </c>
      <c r="W80">
        <v>5</v>
      </c>
      <c r="X80">
        <v>1</v>
      </c>
      <c r="Y80" t="s">
        <v>483</v>
      </c>
      <c r="Z80">
        <v>-7</v>
      </c>
      <c r="AA80">
        <v>1</v>
      </c>
      <c r="AB80" t="s">
        <v>485</v>
      </c>
      <c r="AC80" s="4">
        <v>-4</v>
      </c>
      <c r="AD80">
        <v>1</v>
      </c>
      <c r="AG80">
        <v>1</v>
      </c>
      <c r="AH80" t="s">
        <v>111</v>
      </c>
      <c r="AI80">
        <v>-44</v>
      </c>
      <c r="AJ80">
        <v>1</v>
      </c>
      <c r="AK80" t="s">
        <v>111</v>
      </c>
      <c r="AL80">
        <v>9</v>
      </c>
      <c r="AM80">
        <v>1</v>
      </c>
      <c r="AN80" t="s">
        <v>390</v>
      </c>
      <c r="AO80">
        <v>-15</v>
      </c>
      <c r="AP80">
        <v>1</v>
      </c>
      <c r="AQ80" t="s">
        <v>390</v>
      </c>
      <c r="AR80">
        <v>-16</v>
      </c>
      <c r="AS80">
        <v>1</v>
      </c>
      <c r="AT80" t="s">
        <v>390</v>
      </c>
      <c r="AU80">
        <v>-9</v>
      </c>
      <c r="AV80">
        <v>1</v>
      </c>
      <c r="AW80" t="s">
        <v>390</v>
      </c>
      <c r="AX80">
        <v>4</v>
      </c>
      <c r="AY80">
        <v>1</v>
      </c>
      <c r="AZ80" t="s">
        <v>390</v>
      </c>
      <c r="BA80">
        <v>-6</v>
      </c>
      <c r="BB80">
        <v>1</v>
      </c>
      <c r="BE80">
        <v>1</v>
      </c>
      <c r="BH80">
        <v>1</v>
      </c>
      <c r="BK80">
        <v>1</v>
      </c>
    </row>
    <row r="81" spans="1:63" x14ac:dyDescent="0.25">
      <c r="A81" t="s">
        <v>295</v>
      </c>
      <c r="B81">
        <v>-2</v>
      </c>
      <c r="C81">
        <v>2</v>
      </c>
      <c r="F81">
        <v>2</v>
      </c>
      <c r="G81" t="s">
        <v>19</v>
      </c>
      <c r="H81">
        <v>-11</v>
      </c>
      <c r="I81">
        <v>2</v>
      </c>
      <c r="J81" t="s">
        <v>103</v>
      </c>
      <c r="K81">
        <v>14</v>
      </c>
      <c r="L81">
        <v>2</v>
      </c>
      <c r="M81" t="s">
        <v>103</v>
      </c>
      <c r="N81">
        <v>-15</v>
      </c>
      <c r="O81">
        <v>2</v>
      </c>
      <c r="P81" t="s">
        <v>218</v>
      </c>
      <c r="Q81">
        <v>-6</v>
      </c>
      <c r="R81">
        <v>2</v>
      </c>
      <c r="S81" t="s">
        <v>485</v>
      </c>
      <c r="T81" s="4">
        <v>-17</v>
      </c>
      <c r="U81">
        <v>2</v>
      </c>
      <c r="V81" t="s">
        <v>218</v>
      </c>
      <c r="W81">
        <v>5</v>
      </c>
      <c r="X81">
        <v>2</v>
      </c>
      <c r="Y81" t="s">
        <v>19</v>
      </c>
      <c r="Z81">
        <v>-7</v>
      </c>
      <c r="AA81">
        <v>2</v>
      </c>
      <c r="AB81" t="s">
        <v>19</v>
      </c>
      <c r="AC81" s="4">
        <v>-4</v>
      </c>
      <c r="AD81">
        <v>2</v>
      </c>
      <c r="AG81">
        <v>2</v>
      </c>
      <c r="AH81" t="s">
        <v>469</v>
      </c>
      <c r="AI81">
        <v>-44</v>
      </c>
      <c r="AJ81">
        <v>2</v>
      </c>
      <c r="AK81" t="s">
        <v>103</v>
      </c>
      <c r="AL81">
        <v>9</v>
      </c>
      <c r="AM81">
        <v>2</v>
      </c>
      <c r="AN81" t="s">
        <v>103</v>
      </c>
      <c r="AO81">
        <v>-15</v>
      </c>
      <c r="AP81">
        <v>2</v>
      </c>
      <c r="AQ81" t="s">
        <v>111</v>
      </c>
      <c r="AR81">
        <v>-16</v>
      </c>
      <c r="AS81">
        <v>2</v>
      </c>
      <c r="AT81" t="s">
        <v>111</v>
      </c>
      <c r="AU81">
        <v>-9</v>
      </c>
      <c r="AV81">
        <v>2</v>
      </c>
      <c r="AW81" t="s">
        <v>524</v>
      </c>
      <c r="AX81">
        <v>4</v>
      </c>
      <c r="AY81">
        <v>2</v>
      </c>
      <c r="AZ81" t="s">
        <v>524</v>
      </c>
      <c r="BA81">
        <v>-6</v>
      </c>
      <c r="BB81">
        <v>2</v>
      </c>
      <c r="BE81">
        <v>2</v>
      </c>
      <c r="BH81">
        <v>2</v>
      </c>
      <c r="BK81">
        <v>2</v>
      </c>
    </row>
    <row r="82" spans="1:63" x14ac:dyDescent="0.25">
      <c r="A82" t="s">
        <v>73</v>
      </c>
      <c r="B82">
        <v>-2</v>
      </c>
      <c r="C82">
        <v>3</v>
      </c>
      <c r="F82">
        <v>3</v>
      </c>
      <c r="G82" t="s">
        <v>73</v>
      </c>
      <c r="H82">
        <v>-11</v>
      </c>
      <c r="I82">
        <v>3</v>
      </c>
      <c r="J82" t="s">
        <v>460</v>
      </c>
      <c r="K82">
        <v>14</v>
      </c>
      <c r="L82">
        <v>3</v>
      </c>
      <c r="M82" t="s">
        <v>15</v>
      </c>
      <c r="N82">
        <v>-15</v>
      </c>
      <c r="O82">
        <v>3</v>
      </c>
      <c r="P82" t="s">
        <v>111</v>
      </c>
      <c r="Q82">
        <v>-6</v>
      </c>
      <c r="R82">
        <v>3</v>
      </c>
      <c r="S82" t="s">
        <v>103</v>
      </c>
      <c r="T82" s="4">
        <v>-17</v>
      </c>
      <c r="U82">
        <v>3</v>
      </c>
      <c r="V82" t="s">
        <v>103</v>
      </c>
      <c r="W82">
        <v>5</v>
      </c>
      <c r="X82">
        <v>3</v>
      </c>
      <c r="Y82" t="s">
        <v>103</v>
      </c>
      <c r="Z82">
        <v>-7</v>
      </c>
      <c r="AA82">
        <v>3</v>
      </c>
      <c r="AB82" t="s">
        <v>103</v>
      </c>
      <c r="AC82" s="4">
        <v>-4</v>
      </c>
      <c r="AD82">
        <v>3</v>
      </c>
      <c r="AG82">
        <v>3</v>
      </c>
      <c r="AH82" t="s">
        <v>490</v>
      </c>
      <c r="AI82">
        <v>-44</v>
      </c>
      <c r="AJ82">
        <v>3</v>
      </c>
      <c r="AK82" t="s">
        <v>104</v>
      </c>
      <c r="AL82">
        <v>9</v>
      </c>
      <c r="AM82">
        <v>3</v>
      </c>
      <c r="AN82" t="s">
        <v>111</v>
      </c>
      <c r="AO82">
        <v>-15</v>
      </c>
      <c r="AP82">
        <v>3</v>
      </c>
      <c r="AQ82" t="s">
        <v>104</v>
      </c>
      <c r="AR82">
        <v>-16</v>
      </c>
      <c r="AS82">
        <v>3</v>
      </c>
      <c r="AT82" t="s">
        <v>473</v>
      </c>
      <c r="AU82">
        <v>-9</v>
      </c>
      <c r="AV82">
        <v>3</v>
      </c>
      <c r="AW82" t="s">
        <v>111</v>
      </c>
      <c r="AX82">
        <v>4</v>
      </c>
      <c r="AY82">
        <v>3</v>
      </c>
      <c r="AZ82" t="s">
        <v>111</v>
      </c>
      <c r="BA82">
        <v>-6</v>
      </c>
      <c r="BB82">
        <v>3</v>
      </c>
      <c r="BE82">
        <v>3</v>
      </c>
      <c r="BH82">
        <v>3</v>
      </c>
      <c r="BK82">
        <v>3</v>
      </c>
    </row>
    <row r="83" spans="1:63" x14ac:dyDescent="0.25">
      <c r="A83" t="s">
        <v>104</v>
      </c>
      <c r="B83">
        <v>-2</v>
      </c>
      <c r="C83">
        <v>4</v>
      </c>
      <c r="F83">
        <v>4</v>
      </c>
      <c r="G83" t="s">
        <v>90</v>
      </c>
      <c r="H83">
        <v>-11</v>
      </c>
      <c r="I83">
        <v>4</v>
      </c>
      <c r="J83" t="s">
        <v>90</v>
      </c>
      <c r="K83">
        <v>14</v>
      </c>
      <c r="L83">
        <v>4</v>
      </c>
      <c r="M83" t="s">
        <v>174</v>
      </c>
      <c r="N83">
        <v>-15</v>
      </c>
      <c r="O83">
        <v>4</v>
      </c>
      <c r="P83" t="s">
        <v>104</v>
      </c>
      <c r="Q83">
        <v>-6</v>
      </c>
      <c r="R83">
        <v>4</v>
      </c>
      <c r="S83" t="s">
        <v>104</v>
      </c>
      <c r="T83" s="4">
        <v>-17</v>
      </c>
      <c r="U83">
        <v>4</v>
      </c>
      <c r="V83" t="s">
        <v>104</v>
      </c>
      <c r="W83">
        <v>5</v>
      </c>
      <c r="X83">
        <v>4</v>
      </c>
      <c r="Y83" t="s">
        <v>104</v>
      </c>
      <c r="Z83">
        <v>-7</v>
      </c>
      <c r="AA83">
        <v>4</v>
      </c>
      <c r="AB83" t="s">
        <v>104</v>
      </c>
      <c r="AC83" s="4">
        <v>-4</v>
      </c>
      <c r="AD83">
        <v>4</v>
      </c>
      <c r="AG83">
        <v>4</v>
      </c>
      <c r="AH83" t="s">
        <v>53</v>
      </c>
      <c r="AI83">
        <v>-44</v>
      </c>
      <c r="AJ83">
        <v>4</v>
      </c>
      <c r="AK83" t="s">
        <v>53</v>
      </c>
      <c r="AL83">
        <v>9</v>
      </c>
      <c r="AM83">
        <v>4</v>
      </c>
      <c r="AN83" t="s">
        <v>104</v>
      </c>
      <c r="AO83">
        <v>-15</v>
      </c>
      <c r="AP83">
        <v>4</v>
      </c>
      <c r="AQ83" t="s">
        <v>53</v>
      </c>
      <c r="AR83">
        <v>-16</v>
      </c>
      <c r="AS83">
        <v>4</v>
      </c>
      <c r="AT83" t="s">
        <v>104</v>
      </c>
      <c r="AU83">
        <v>-9</v>
      </c>
      <c r="AV83">
        <v>4</v>
      </c>
      <c r="AW83" t="s">
        <v>104</v>
      </c>
      <c r="AX83">
        <v>4</v>
      </c>
      <c r="AY83">
        <v>4</v>
      </c>
      <c r="AZ83" t="s">
        <v>104</v>
      </c>
      <c r="BA83">
        <v>-6</v>
      </c>
      <c r="BB83">
        <v>4</v>
      </c>
      <c r="BE83">
        <v>4</v>
      </c>
      <c r="BH83">
        <v>4</v>
      </c>
      <c r="BK83">
        <v>4</v>
      </c>
    </row>
    <row r="84" spans="1:63" x14ac:dyDescent="0.25">
      <c r="A84" t="s">
        <v>482</v>
      </c>
      <c r="B84">
        <v>-2</v>
      </c>
      <c r="C84">
        <v>1</v>
      </c>
      <c r="F84">
        <v>1</v>
      </c>
      <c r="G84" t="s">
        <v>483</v>
      </c>
      <c r="H84">
        <v>-6</v>
      </c>
      <c r="I84">
        <v>1</v>
      </c>
      <c r="J84" t="s">
        <v>483</v>
      </c>
      <c r="K84">
        <v>28</v>
      </c>
      <c r="L84">
        <v>1</v>
      </c>
      <c r="M84" t="s">
        <v>295</v>
      </c>
      <c r="N84">
        <v>-8</v>
      </c>
      <c r="O84">
        <v>1</v>
      </c>
      <c r="P84" t="s">
        <v>295</v>
      </c>
      <c r="Q84">
        <v>-3</v>
      </c>
      <c r="R84">
        <v>1</v>
      </c>
      <c r="S84" t="s">
        <v>295</v>
      </c>
      <c r="T84" s="4">
        <v>-34</v>
      </c>
      <c r="U84">
        <v>1</v>
      </c>
      <c r="V84" t="s">
        <v>40</v>
      </c>
      <c r="W84">
        <v>-1</v>
      </c>
      <c r="X84">
        <v>1</v>
      </c>
      <c r="Y84" t="s">
        <v>482</v>
      </c>
      <c r="Z84">
        <v>-8</v>
      </c>
      <c r="AA84">
        <v>1</v>
      </c>
      <c r="AB84" t="s">
        <v>482</v>
      </c>
      <c r="AC84" s="4">
        <v>11</v>
      </c>
      <c r="AD84">
        <v>1</v>
      </c>
      <c r="AG84">
        <v>1</v>
      </c>
      <c r="AH84" t="s">
        <v>19</v>
      </c>
      <c r="AI84">
        <v>-40</v>
      </c>
      <c r="AJ84">
        <v>1</v>
      </c>
      <c r="AK84" t="s">
        <v>482</v>
      </c>
      <c r="AL84">
        <v>-2</v>
      </c>
      <c r="AM84">
        <v>1</v>
      </c>
      <c r="AN84" t="s">
        <v>482</v>
      </c>
      <c r="AO84">
        <v>9</v>
      </c>
      <c r="AP84">
        <v>1</v>
      </c>
      <c r="AQ84" t="s">
        <v>482</v>
      </c>
      <c r="AR84">
        <v>-9</v>
      </c>
      <c r="AS84">
        <v>1</v>
      </c>
      <c r="AT84" t="s">
        <v>482</v>
      </c>
      <c r="AU84">
        <v>-11</v>
      </c>
      <c r="AV84">
        <v>1</v>
      </c>
      <c r="AW84" t="s">
        <v>482</v>
      </c>
      <c r="AX84">
        <v>-5</v>
      </c>
      <c r="AY84">
        <v>1</v>
      </c>
      <c r="AZ84" t="s">
        <v>360</v>
      </c>
      <c r="BA84">
        <v>4</v>
      </c>
      <c r="BB84">
        <v>1</v>
      </c>
      <c r="BE84">
        <v>1</v>
      </c>
      <c r="BH84">
        <v>1</v>
      </c>
      <c r="BK84">
        <v>1</v>
      </c>
    </row>
    <row r="85" spans="1:63" x14ac:dyDescent="0.25">
      <c r="A85" t="s">
        <v>428</v>
      </c>
      <c r="B85">
        <v>-2</v>
      </c>
      <c r="C85">
        <v>2</v>
      </c>
      <c r="F85">
        <v>2</v>
      </c>
      <c r="G85" t="s">
        <v>218</v>
      </c>
      <c r="H85">
        <v>-6</v>
      </c>
      <c r="I85">
        <v>2</v>
      </c>
      <c r="J85" t="s">
        <v>218</v>
      </c>
      <c r="K85">
        <v>28</v>
      </c>
      <c r="L85">
        <v>2</v>
      </c>
      <c r="M85" t="s">
        <v>484</v>
      </c>
      <c r="N85">
        <v>-8</v>
      </c>
      <c r="O85">
        <v>2</v>
      </c>
      <c r="P85" t="s">
        <v>103</v>
      </c>
      <c r="Q85">
        <v>-3</v>
      </c>
      <c r="R85">
        <v>2</v>
      </c>
      <c r="S85" t="s">
        <v>483</v>
      </c>
      <c r="T85" s="4">
        <v>-34</v>
      </c>
      <c r="U85">
        <v>2</v>
      </c>
      <c r="V85" t="s">
        <v>568</v>
      </c>
      <c r="W85">
        <v>-1</v>
      </c>
      <c r="X85">
        <v>2</v>
      </c>
      <c r="Y85" t="s">
        <v>568</v>
      </c>
      <c r="Z85">
        <v>-8</v>
      </c>
      <c r="AA85">
        <v>2</v>
      </c>
      <c r="AB85" t="s">
        <v>488</v>
      </c>
      <c r="AC85" s="4">
        <v>11</v>
      </c>
      <c r="AD85">
        <v>2</v>
      </c>
      <c r="AG85">
        <v>2</v>
      </c>
      <c r="AH85" t="s">
        <v>103</v>
      </c>
      <c r="AI85">
        <v>-40</v>
      </c>
      <c r="AJ85">
        <v>2</v>
      </c>
      <c r="AK85" t="s">
        <v>428</v>
      </c>
      <c r="AL85">
        <v>-2</v>
      </c>
      <c r="AM85">
        <v>2</v>
      </c>
      <c r="AN85" t="s">
        <v>428</v>
      </c>
      <c r="AO85">
        <v>9</v>
      </c>
      <c r="AP85">
        <v>2</v>
      </c>
      <c r="AQ85" t="s">
        <v>492</v>
      </c>
      <c r="AR85">
        <v>-9</v>
      </c>
      <c r="AS85">
        <v>2</v>
      </c>
      <c r="AT85" t="s">
        <v>40</v>
      </c>
      <c r="AU85">
        <v>-11</v>
      </c>
      <c r="AV85">
        <v>2</v>
      </c>
      <c r="AW85" t="s">
        <v>40</v>
      </c>
      <c r="AX85">
        <v>-5</v>
      </c>
      <c r="AY85">
        <v>2</v>
      </c>
      <c r="AZ85" t="s">
        <v>568</v>
      </c>
      <c r="BA85">
        <v>4</v>
      </c>
      <c r="BB85">
        <v>2</v>
      </c>
      <c r="BE85">
        <v>2</v>
      </c>
      <c r="BH85">
        <v>2</v>
      </c>
      <c r="BK85">
        <v>2</v>
      </c>
    </row>
    <row r="86" spans="1:63" x14ac:dyDescent="0.25">
      <c r="A86" t="s">
        <v>53</v>
      </c>
      <c r="B86">
        <v>-2</v>
      </c>
      <c r="C86">
        <v>3</v>
      </c>
      <c r="F86">
        <v>3</v>
      </c>
      <c r="G86" t="s">
        <v>40</v>
      </c>
      <c r="H86">
        <v>-6</v>
      </c>
      <c r="I86">
        <v>3</v>
      </c>
      <c r="J86" t="s">
        <v>214</v>
      </c>
      <c r="K86">
        <v>28</v>
      </c>
      <c r="L86">
        <v>3</v>
      </c>
      <c r="M86" t="s">
        <v>104</v>
      </c>
      <c r="N86">
        <v>-8</v>
      </c>
      <c r="O86">
        <v>3</v>
      </c>
      <c r="P86" t="s">
        <v>473</v>
      </c>
      <c r="Q86">
        <v>-3</v>
      </c>
      <c r="R86">
        <v>3</v>
      </c>
      <c r="S86" t="s">
        <v>473</v>
      </c>
      <c r="T86" s="4">
        <v>-34</v>
      </c>
      <c r="U86">
        <v>3</v>
      </c>
      <c r="V86" t="s">
        <v>473</v>
      </c>
      <c r="W86">
        <v>-1</v>
      </c>
      <c r="X86">
        <v>3</v>
      </c>
      <c r="Y86" t="s">
        <v>214</v>
      </c>
      <c r="Z86">
        <v>-8</v>
      </c>
      <c r="AA86">
        <v>3</v>
      </c>
      <c r="AB86" t="s">
        <v>218</v>
      </c>
      <c r="AC86" s="4">
        <v>11</v>
      </c>
      <c r="AD86">
        <v>3</v>
      </c>
      <c r="AG86">
        <v>3</v>
      </c>
      <c r="AH86" t="s">
        <v>214</v>
      </c>
      <c r="AI86">
        <v>-40</v>
      </c>
      <c r="AJ86">
        <v>3</v>
      </c>
      <c r="AK86" t="s">
        <v>426</v>
      </c>
      <c r="AL86">
        <v>-2</v>
      </c>
      <c r="AM86">
        <v>3</v>
      </c>
      <c r="AN86" t="s">
        <v>426</v>
      </c>
      <c r="AO86">
        <v>9</v>
      </c>
      <c r="AP86">
        <v>3</v>
      </c>
      <c r="AQ86" t="s">
        <v>90</v>
      </c>
      <c r="AR86">
        <v>-9</v>
      </c>
      <c r="AS86">
        <v>3</v>
      </c>
      <c r="AT86" t="s">
        <v>460</v>
      </c>
      <c r="AU86">
        <v>-11</v>
      </c>
      <c r="AV86">
        <v>3</v>
      </c>
      <c r="AW86" t="s">
        <v>460</v>
      </c>
      <c r="AX86">
        <v>-5</v>
      </c>
      <c r="AY86">
        <v>3</v>
      </c>
      <c r="AZ86" t="s">
        <v>484</v>
      </c>
      <c r="BA86">
        <v>4</v>
      </c>
      <c r="BB86">
        <v>3</v>
      </c>
      <c r="BE86">
        <v>3</v>
      </c>
      <c r="BH86">
        <v>3</v>
      </c>
      <c r="BK86">
        <v>3</v>
      </c>
    </row>
    <row r="87" spans="1:63" x14ac:dyDescent="0.25">
      <c r="A87" t="s">
        <v>82</v>
      </c>
      <c r="B87">
        <v>-2</v>
      </c>
      <c r="C87">
        <v>4</v>
      </c>
      <c r="F87">
        <v>4</v>
      </c>
      <c r="G87" t="s">
        <v>82</v>
      </c>
      <c r="H87">
        <v>-6</v>
      </c>
      <c r="I87">
        <v>4</v>
      </c>
      <c r="J87" t="s">
        <v>73</v>
      </c>
      <c r="K87">
        <v>28</v>
      </c>
      <c r="L87">
        <v>4</v>
      </c>
      <c r="M87" t="s">
        <v>53</v>
      </c>
      <c r="N87">
        <v>-8</v>
      </c>
      <c r="O87">
        <v>4</v>
      </c>
      <c r="P87" t="s">
        <v>477</v>
      </c>
      <c r="Q87">
        <v>-3</v>
      </c>
      <c r="R87">
        <v>4</v>
      </c>
      <c r="S87" t="s">
        <v>111</v>
      </c>
      <c r="T87" s="4">
        <v>-34</v>
      </c>
      <c r="U87">
        <v>4</v>
      </c>
      <c r="V87" t="s">
        <v>214</v>
      </c>
      <c r="W87">
        <v>-1</v>
      </c>
      <c r="X87">
        <v>4</v>
      </c>
      <c r="Y87" t="s">
        <v>53</v>
      </c>
      <c r="Z87">
        <v>-8</v>
      </c>
      <c r="AA87">
        <v>4</v>
      </c>
      <c r="AB87" t="s">
        <v>214</v>
      </c>
      <c r="AC87" s="4">
        <v>11</v>
      </c>
      <c r="AD87">
        <v>4</v>
      </c>
      <c r="AG87">
        <v>4</v>
      </c>
      <c r="AH87" t="s">
        <v>15</v>
      </c>
      <c r="AI87">
        <v>-40</v>
      </c>
      <c r="AJ87">
        <v>4</v>
      </c>
      <c r="AK87" t="s">
        <v>82</v>
      </c>
      <c r="AL87">
        <v>-2</v>
      </c>
      <c r="AM87">
        <v>4</v>
      </c>
      <c r="AN87" t="s">
        <v>214</v>
      </c>
      <c r="AO87">
        <v>9</v>
      </c>
      <c r="AP87">
        <v>4</v>
      </c>
      <c r="AQ87" t="s">
        <v>82</v>
      </c>
      <c r="AR87">
        <v>-9</v>
      </c>
      <c r="AS87">
        <v>4</v>
      </c>
      <c r="AT87" t="s">
        <v>82</v>
      </c>
      <c r="AU87">
        <v>-11</v>
      </c>
      <c r="AV87">
        <v>4</v>
      </c>
      <c r="AW87" t="s">
        <v>82</v>
      </c>
      <c r="AX87">
        <v>-5</v>
      </c>
      <c r="AY87">
        <v>4</v>
      </c>
      <c r="AZ87" t="s">
        <v>477</v>
      </c>
      <c r="BA87">
        <v>4</v>
      </c>
      <c r="BB87">
        <v>4</v>
      </c>
      <c r="BE87">
        <v>4</v>
      </c>
      <c r="BH87">
        <v>4</v>
      </c>
      <c r="BK87">
        <v>4</v>
      </c>
    </row>
    <row r="88" spans="1:63" x14ac:dyDescent="0.25">
      <c r="A88" t="s">
        <v>460</v>
      </c>
      <c r="B88">
        <v>-8</v>
      </c>
      <c r="C88">
        <v>1</v>
      </c>
      <c r="F88">
        <v>1</v>
      </c>
      <c r="G88" t="s">
        <v>390</v>
      </c>
      <c r="H88">
        <v>-4</v>
      </c>
      <c r="I88">
        <v>1</v>
      </c>
      <c r="J88" t="s">
        <v>390</v>
      </c>
      <c r="K88">
        <v>-23</v>
      </c>
      <c r="L88">
        <v>1</v>
      </c>
      <c r="M88" t="s">
        <v>360</v>
      </c>
      <c r="N88">
        <v>-4</v>
      </c>
      <c r="O88">
        <v>1</v>
      </c>
      <c r="P88" t="s">
        <v>482</v>
      </c>
      <c r="Q88">
        <v>-15</v>
      </c>
      <c r="R88">
        <v>1</v>
      </c>
      <c r="S88" t="s">
        <v>482</v>
      </c>
      <c r="T88" s="4">
        <v>-7</v>
      </c>
      <c r="U88">
        <v>1</v>
      </c>
      <c r="V88" t="s">
        <v>482</v>
      </c>
      <c r="W88">
        <v>-8</v>
      </c>
      <c r="X88">
        <v>1</v>
      </c>
      <c r="Y88" t="s">
        <v>295</v>
      </c>
      <c r="Z88">
        <v>-5</v>
      </c>
      <c r="AA88">
        <v>1</v>
      </c>
      <c r="AB88" t="s">
        <v>295</v>
      </c>
      <c r="AC88" s="4">
        <v>-15</v>
      </c>
      <c r="AD88">
        <v>1</v>
      </c>
      <c r="AG88">
        <v>1</v>
      </c>
      <c r="AH88" t="s">
        <v>482</v>
      </c>
      <c r="AI88">
        <v>-14</v>
      </c>
      <c r="AJ88">
        <v>1</v>
      </c>
      <c r="AK88" t="s">
        <v>483</v>
      </c>
      <c r="AL88">
        <v>9</v>
      </c>
      <c r="AM88">
        <v>1</v>
      </c>
      <c r="AN88" t="s">
        <v>483</v>
      </c>
      <c r="AO88">
        <v>4</v>
      </c>
      <c r="AP88">
        <v>1</v>
      </c>
      <c r="AQ88" t="s">
        <v>483</v>
      </c>
      <c r="AR88">
        <v>-7</v>
      </c>
      <c r="AS88">
        <v>1</v>
      </c>
      <c r="AT88" t="s">
        <v>360</v>
      </c>
      <c r="AU88">
        <v>8</v>
      </c>
      <c r="AV88">
        <v>1</v>
      </c>
      <c r="AW88" t="s">
        <v>360</v>
      </c>
      <c r="AX88">
        <v>-7</v>
      </c>
      <c r="AY88">
        <v>1</v>
      </c>
      <c r="AZ88" t="s">
        <v>482</v>
      </c>
      <c r="BA88">
        <v>-19</v>
      </c>
      <c r="BB88">
        <v>1</v>
      </c>
      <c r="BE88">
        <v>1</v>
      </c>
      <c r="BH88">
        <v>1</v>
      </c>
      <c r="BK88">
        <v>1</v>
      </c>
    </row>
    <row r="89" spans="1:63" x14ac:dyDescent="0.25">
      <c r="A89" t="s">
        <v>103</v>
      </c>
      <c r="B89">
        <v>-8</v>
      </c>
      <c r="C89">
        <v>2</v>
      </c>
      <c r="F89">
        <v>2</v>
      </c>
      <c r="G89" t="s">
        <v>103</v>
      </c>
      <c r="H89">
        <v>-4</v>
      </c>
      <c r="I89">
        <v>2</v>
      </c>
      <c r="J89" t="s">
        <v>19</v>
      </c>
      <c r="K89">
        <v>-23</v>
      </c>
      <c r="L89">
        <v>2</v>
      </c>
      <c r="M89" t="s">
        <v>482</v>
      </c>
      <c r="N89">
        <v>-4</v>
      </c>
      <c r="O89">
        <v>2</v>
      </c>
      <c r="P89" t="s">
        <v>485</v>
      </c>
      <c r="Q89">
        <v>-15</v>
      </c>
      <c r="R89">
        <v>2</v>
      </c>
      <c r="S89" t="s">
        <v>487</v>
      </c>
      <c r="T89" s="4">
        <v>-7</v>
      </c>
      <c r="U89">
        <v>2</v>
      </c>
      <c r="V89" t="s">
        <v>488</v>
      </c>
      <c r="W89">
        <v>-8</v>
      </c>
      <c r="X89">
        <v>2</v>
      </c>
      <c r="Y89" t="s">
        <v>111</v>
      </c>
      <c r="Z89">
        <v>-5</v>
      </c>
      <c r="AA89">
        <v>2</v>
      </c>
      <c r="AB89" t="s">
        <v>568</v>
      </c>
      <c r="AC89" s="4">
        <v>-15</v>
      </c>
      <c r="AD89">
        <v>2</v>
      </c>
      <c r="AG89">
        <v>2</v>
      </c>
      <c r="AH89" t="s">
        <v>428</v>
      </c>
      <c r="AI89">
        <v>-14</v>
      </c>
      <c r="AJ89">
        <v>2</v>
      </c>
      <c r="AK89" t="s">
        <v>360</v>
      </c>
      <c r="AL89">
        <v>9</v>
      </c>
      <c r="AM89">
        <v>2</v>
      </c>
      <c r="AN89" t="s">
        <v>40</v>
      </c>
      <c r="AO89">
        <v>4</v>
      </c>
      <c r="AP89">
        <v>2</v>
      </c>
      <c r="AQ89" t="s">
        <v>360</v>
      </c>
      <c r="AR89">
        <v>-7</v>
      </c>
      <c r="AS89">
        <v>2</v>
      </c>
      <c r="AT89" t="s">
        <v>568</v>
      </c>
      <c r="AU89">
        <v>8</v>
      </c>
      <c r="AV89">
        <v>2</v>
      </c>
      <c r="AW89" t="s">
        <v>462</v>
      </c>
      <c r="AX89">
        <v>-7</v>
      </c>
      <c r="AY89">
        <v>2</v>
      </c>
      <c r="AZ89" t="s">
        <v>40</v>
      </c>
      <c r="BA89">
        <v>-19</v>
      </c>
      <c r="BB89">
        <v>2</v>
      </c>
      <c r="BE89">
        <v>2</v>
      </c>
      <c r="BH89">
        <v>2</v>
      </c>
      <c r="BK89">
        <v>2</v>
      </c>
    </row>
    <row r="90" spans="1:63" x14ac:dyDescent="0.25">
      <c r="A90" t="s">
        <v>90</v>
      </c>
      <c r="B90">
        <v>-8</v>
      </c>
      <c r="C90">
        <v>3</v>
      </c>
      <c r="F90">
        <v>3</v>
      </c>
      <c r="G90" t="s">
        <v>473</v>
      </c>
      <c r="H90">
        <v>-4</v>
      </c>
      <c r="I90">
        <v>3</v>
      </c>
      <c r="J90" t="s">
        <v>568</v>
      </c>
      <c r="K90">
        <v>-23</v>
      </c>
      <c r="L90">
        <v>3</v>
      </c>
      <c r="M90" t="s">
        <v>477</v>
      </c>
      <c r="N90">
        <v>-4</v>
      </c>
      <c r="O90">
        <v>3</v>
      </c>
      <c r="P90" t="s">
        <v>214</v>
      </c>
      <c r="Q90">
        <v>-15</v>
      </c>
      <c r="R90">
        <v>3</v>
      </c>
      <c r="S90" t="s">
        <v>218</v>
      </c>
      <c r="T90" s="4">
        <v>-7</v>
      </c>
      <c r="U90">
        <v>3</v>
      </c>
      <c r="V90" t="s">
        <v>484</v>
      </c>
      <c r="W90">
        <v>-8</v>
      </c>
      <c r="X90">
        <v>3</v>
      </c>
      <c r="Y90" t="s">
        <v>460</v>
      </c>
      <c r="Z90">
        <v>-5</v>
      </c>
      <c r="AA90">
        <v>3</v>
      </c>
      <c r="AB90" t="s">
        <v>460</v>
      </c>
      <c r="AC90" s="4">
        <v>-15</v>
      </c>
      <c r="AD90">
        <v>3</v>
      </c>
      <c r="AG90">
        <v>3</v>
      </c>
      <c r="AH90" t="s">
        <v>426</v>
      </c>
      <c r="AI90">
        <v>-14</v>
      </c>
      <c r="AJ90">
        <v>3</v>
      </c>
      <c r="AK90" t="s">
        <v>460</v>
      </c>
      <c r="AL90">
        <v>9</v>
      </c>
      <c r="AM90">
        <v>3</v>
      </c>
      <c r="AN90" t="s">
        <v>460</v>
      </c>
      <c r="AO90">
        <v>4</v>
      </c>
      <c r="AP90">
        <v>3</v>
      </c>
      <c r="AQ90" t="s">
        <v>214</v>
      </c>
      <c r="AR90">
        <v>-7</v>
      </c>
      <c r="AS90">
        <v>3</v>
      </c>
      <c r="AT90" t="s">
        <v>484</v>
      </c>
      <c r="AU90">
        <v>8</v>
      </c>
      <c r="AV90">
        <v>3</v>
      </c>
      <c r="AW90" t="s">
        <v>568</v>
      </c>
      <c r="AX90">
        <v>-7</v>
      </c>
      <c r="AY90">
        <v>3</v>
      </c>
      <c r="AZ90" t="s">
        <v>460</v>
      </c>
      <c r="BA90">
        <v>-19</v>
      </c>
      <c r="BB90">
        <v>3</v>
      </c>
      <c r="BE90">
        <v>3</v>
      </c>
      <c r="BH90">
        <v>3</v>
      </c>
      <c r="BK90">
        <v>3</v>
      </c>
    </row>
    <row r="91" spans="1:63" x14ac:dyDescent="0.25">
      <c r="A91" t="s">
        <v>85</v>
      </c>
      <c r="B91">
        <v>-8</v>
      </c>
      <c r="C91">
        <v>4</v>
      </c>
      <c r="F91">
        <v>4</v>
      </c>
      <c r="G91" t="s">
        <v>53</v>
      </c>
      <c r="H91">
        <v>-4</v>
      </c>
      <c r="I91">
        <v>4</v>
      </c>
      <c r="J91" t="s">
        <v>104</v>
      </c>
      <c r="K91">
        <v>-23</v>
      </c>
      <c r="L91">
        <v>4</v>
      </c>
      <c r="M91" t="s">
        <v>82</v>
      </c>
      <c r="N91">
        <v>-4</v>
      </c>
      <c r="O91">
        <v>4</v>
      </c>
      <c r="P91" t="s">
        <v>73</v>
      </c>
      <c r="Q91">
        <v>-15</v>
      </c>
      <c r="R91">
        <v>4</v>
      </c>
      <c r="S91" t="s">
        <v>214</v>
      </c>
      <c r="T91" s="4">
        <v>-7</v>
      </c>
      <c r="U91">
        <v>4</v>
      </c>
      <c r="V91" t="s">
        <v>73</v>
      </c>
      <c r="W91">
        <v>-8</v>
      </c>
      <c r="X91">
        <v>4</v>
      </c>
      <c r="Y91" t="s">
        <v>73</v>
      </c>
      <c r="Z91">
        <v>-5</v>
      </c>
      <c r="AA91">
        <v>4</v>
      </c>
      <c r="AB91" t="s">
        <v>73</v>
      </c>
      <c r="AC91" s="4">
        <v>-15</v>
      </c>
      <c r="AD91">
        <v>4</v>
      </c>
      <c r="AG91">
        <v>4</v>
      </c>
      <c r="AH91" t="s">
        <v>104</v>
      </c>
      <c r="AI91">
        <v>-14</v>
      </c>
      <c r="AJ91">
        <v>4</v>
      </c>
      <c r="AK91" t="s">
        <v>73</v>
      </c>
      <c r="AL91">
        <v>9</v>
      </c>
      <c r="AM91">
        <v>4</v>
      </c>
      <c r="AN91" t="s">
        <v>73</v>
      </c>
      <c r="AO91">
        <v>4</v>
      </c>
      <c r="AP91">
        <v>4</v>
      </c>
      <c r="AQ91" t="s">
        <v>73</v>
      </c>
      <c r="AR91">
        <v>-7</v>
      </c>
      <c r="AS91">
        <v>4</v>
      </c>
      <c r="AT91" t="s">
        <v>73</v>
      </c>
      <c r="AU91">
        <v>8</v>
      </c>
      <c r="AV91">
        <v>4</v>
      </c>
      <c r="AW91" t="s">
        <v>73</v>
      </c>
      <c r="AX91">
        <v>-7</v>
      </c>
      <c r="AY91">
        <v>4</v>
      </c>
      <c r="AZ91" t="s">
        <v>53</v>
      </c>
      <c r="BA91">
        <v>-19</v>
      </c>
      <c r="BB91">
        <v>4</v>
      </c>
      <c r="BE91">
        <v>4</v>
      </c>
      <c r="BH91">
        <v>4</v>
      </c>
      <c r="BK91">
        <v>4</v>
      </c>
    </row>
    <row r="92" spans="1:63" x14ac:dyDescent="0.25">
      <c r="A92" t="s">
        <v>483</v>
      </c>
      <c r="B92">
        <v>-6</v>
      </c>
      <c r="C92">
        <v>2</v>
      </c>
      <c r="F92">
        <v>1</v>
      </c>
      <c r="G92" t="s">
        <v>360</v>
      </c>
      <c r="H92">
        <v>-11</v>
      </c>
      <c r="I92">
        <v>1</v>
      </c>
      <c r="J92" t="s">
        <v>360</v>
      </c>
      <c r="K92">
        <v>1</v>
      </c>
      <c r="L92">
        <v>1</v>
      </c>
      <c r="M92" t="s">
        <v>390</v>
      </c>
      <c r="N92">
        <v>-20</v>
      </c>
      <c r="O92">
        <v>1</v>
      </c>
      <c r="P92" t="s">
        <v>390</v>
      </c>
      <c r="Q92">
        <v>3</v>
      </c>
      <c r="R92">
        <v>1</v>
      </c>
      <c r="S92" t="s">
        <v>390</v>
      </c>
      <c r="T92" s="4">
        <v>-16</v>
      </c>
      <c r="U92">
        <v>1</v>
      </c>
      <c r="V92" t="s">
        <v>390</v>
      </c>
      <c r="W92">
        <v>-7</v>
      </c>
      <c r="X92">
        <v>1</v>
      </c>
      <c r="Y92" t="s">
        <v>390</v>
      </c>
      <c r="Z92">
        <v>-6</v>
      </c>
      <c r="AA92">
        <v>1</v>
      </c>
      <c r="AB92" t="s">
        <v>390</v>
      </c>
      <c r="AC92" s="4">
        <v>8</v>
      </c>
      <c r="AD92">
        <v>1</v>
      </c>
      <c r="AG92">
        <v>1</v>
      </c>
      <c r="AH92" t="s">
        <v>483</v>
      </c>
      <c r="AI92">
        <v>-3</v>
      </c>
      <c r="AJ92">
        <v>1</v>
      </c>
      <c r="AK92" t="s">
        <v>19</v>
      </c>
      <c r="AL92">
        <v>33</v>
      </c>
      <c r="AM92">
        <v>1</v>
      </c>
      <c r="AN92" t="s">
        <v>19</v>
      </c>
      <c r="AO92">
        <v>-28</v>
      </c>
      <c r="AP92">
        <v>1</v>
      </c>
      <c r="AQ92" t="s">
        <v>19</v>
      </c>
      <c r="AR92">
        <v>-4</v>
      </c>
      <c r="AS92">
        <v>1</v>
      </c>
      <c r="AT92" t="s">
        <v>19</v>
      </c>
      <c r="AU92">
        <v>-14</v>
      </c>
      <c r="AV92">
        <v>1</v>
      </c>
      <c r="AW92" t="s">
        <v>19</v>
      </c>
      <c r="AX92">
        <v>0</v>
      </c>
      <c r="AY92">
        <v>1</v>
      </c>
      <c r="AZ92" t="s">
        <v>218</v>
      </c>
      <c r="BA92">
        <v>-3</v>
      </c>
      <c r="BB92">
        <v>1</v>
      </c>
      <c r="BE92">
        <v>1</v>
      </c>
      <c r="BH92">
        <v>1</v>
      </c>
      <c r="BK92">
        <v>1</v>
      </c>
    </row>
    <row r="93" spans="1:63" x14ac:dyDescent="0.25">
      <c r="A93" t="s">
        <v>214</v>
      </c>
      <c r="B93">
        <v>-6</v>
      </c>
      <c r="C93">
        <v>3</v>
      </c>
      <c r="F93">
        <v>2</v>
      </c>
      <c r="G93" t="s">
        <v>482</v>
      </c>
      <c r="H93">
        <v>-11</v>
      </c>
      <c r="I93">
        <v>2</v>
      </c>
      <c r="J93" t="s">
        <v>482</v>
      </c>
      <c r="K93">
        <v>1</v>
      </c>
      <c r="L93">
        <v>2</v>
      </c>
      <c r="M93" t="s">
        <v>214</v>
      </c>
      <c r="N93">
        <v>-20</v>
      </c>
      <c r="O93">
        <v>2</v>
      </c>
      <c r="P93" t="s">
        <v>40</v>
      </c>
      <c r="Q93">
        <v>3</v>
      </c>
      <c r="R93">
        <v>2</v>
      </c>
      <c r="S93" t="s">
        <v>360</v>
      </c>
      <c r="T93" s="4">
        <v>-16</v>
      </c>
      <c r="U93">
        <v>2</v>
      </c>
      <c r="V93" t="s">
        <v>360</v>
      </c>
      <c r="W93">
        <v>-7</v>
      </c>
      <c r="X93">
        <v>2</v>
      </c>
      <c r="Y93" t="s">
        <v>40</v>
      </c>
      <c r="Z93">
        <v>-6</v>
      </c>
      <c r="AA93">
        <v>2</v>
      </c>
      <c r="AB93" t="s">
        <v>524</v>
      </c>
      <c r="AC93" s="4">
        <v>8</v>
      </c>
      <c r="AD93">
        <v>2</v>
      </c>
      <c r="AG93">
        <v>2</v>
      </c>
      <c r="AH93" t="s">
        <v>360</v>
      </c>
      <c r="AI93">
        <v>-3</v>
      </c>
      <c r="AJ93">
        <v>2</v>
      </c>
      <c r="AK93" t="s">
        <v>469</v>
      </c>
      <c r="AL93">
        <v>33</v>
      </c>
      <c r="AM93">
        <v>2</v>
      </c>
      <c r="AN93" t="s">
        <v>469</v>
      </c>
      <c r="AO93">
        <v>-28</v>
      </c>
      <c r="AP93">
        <v>2</v>
      </c>
      <c r="AQ93" t="s">
        <v>128</v>
      </c>
      <c r="AR93">
        <v>-4</v>
      </c>
      <c r="AS93">
        <v>2</v>
      </c>
      <c r="AT93" t="s">
        <v>103</v>
      </c>
      <c r="AU93">
        <v>-14</v>
      </c>
      <c r="AV93">
        <v>2</v>
      </c>
      <c r="AW93" t="s">
        <v>103</v>
      </c>
      <c r="AX93">
        <v>0</v>
      </c>
      <c r="AY93">
        <v>2</v>
      </c>
      <c r="AZ93" t="s">
        <v>103</v>
      </c>
      <c r="BA93">
        <v>-3</v>
      </c>
      <c r="BB93">
        <v>2</v>
      </c>
      <c r="BE93">
        <v>2</v>
      </c>
      <c r="BH93">
        <v>2</v>
      </c>
      <c r="BK93">
        <v>2</v>
      </c>
    </row>
    <row r="94" spans="1:63" x14ac:dyDescent="0.25">
      <c r="A94" t="s">
        <v>174</v>
      </c>
      <c r="B94">
        <v>-6</v>
      </c>
      <c r="C94">
        <v>4</v>
      </c>
      <c r="F94">
        <v>3</v>
      </c>
      <c r="G94" t="s">
        <v>214</v>
      </c>
      <c r="H94">
        <v>-11</v>
      </c>
      <c r="I94">
        <v>3</v>
      </c>
      <c r="J94" t="s">
        <v>473</v>
      </c>
      <c r="K94">
        <v>1</v>
      </c>
      <c r="L94">
        <v>3</v>
      </c>
      <c r="M94" t="s">
        <v>73</v>
      </c>
      <c r="N94">
        <v>-20</v>
      </c>
      <c r="O94">
        <v>3</v>
      </c>
      <c r="P94" t="s">
        <v>486</v>
      </c>
      <c r="Q94">
        <v>3</v>
      </c>
      <c r="R94">
        <v>3</v>
      </c>
      <c r="S94" t="s">
        <v>40</v>
      </c>
      <c r="T94" s="4">
        <v>-16</v>
      </c>
      <c r="U94">
        <v>3</v>
      </c>
      <c r="V94" t="s">
        <v>111</v>
      </c>
      <c r="W94">
        <v>-7</v>
      </c>
      <c r="X94">
        <v>3</v>
      </c>
      <c r="Y94" t="s">
        <v>426</v>
      </c>
      <c r="Z94">
        <v>-6</v>
      </c>
      <c r="AA94">
        <v>3</v>
      </c>
      <c r="AB94" t="s">
        <v>111</v>
      </c>
      <c r="AC94" s="4">
        <v>8</v>
      </c>
      <c r="AD94">
        <v>3</v>
      </c>
      <c r="AG94">
        <v>3</v>
      </c>
      <c r="AH94" t="s">
        <v>460</v>
      </c>
      <c r="AI94">
        <v>-3</v>
      </c>
      <c r="AJ94">
        <v>3</v>
      </c>
      <c r="AK94" t="s">
        <v>214</v>
      </c>
      <c r="AL94">
        <v>33</v>
      </c>
      <c r="AM94">
        <v>3</v>
      </c>
      <c r="AN94" t="s">
        <v>492</v>
      </c>
      <c r="AO94">
        <v>-28</v>
      </c>
      <c r="AP94">
        <v>3</v>
      </c>
      <c r="AQ94" t="s">
        <v>40</v>
      </c>
      <c r="AR94">
        <v>-4</v>
      </c>
      <c r="AS94">
        <v>3</v>
      </c>
      <c r="AT94" t="s">
        <v>214</v>
      </c>
      <c r="AU94">
        <v>-14</v>
      </c>
      <c r="AV94">
        <v>3</v>
      </c>
      <c r="AW94" t="s">
        <v>214</v>
      </c>
      <c r="AX94">
        <v>0</v>
      </c>
      <c r="AY94">
        <v>3</v>
      </c>
      <c r="AZ94" t="s">
        <v>426</v>
      </c>
      <c r="BA94">
        <v>-3</v>
      </c>
      <c r="BB94">
        <v>3</v>
      </c>
      <c r="BE94">
        <v>3</v>
      </c>
      <c r="BH94">
        <v>3</v>
      </c>
      <c r="BK94">
        <v>3</v>
      </c>
    </row>
    <row r="95" spans="1:63" x14ac:dyDescent="0.25">
      <c r="F95">
        <v>4</v>
      </c>
      <c r="G95" t="s">
        <v>174</v>
      </c>
      <c r="H95">
        <v>-11</v>
      </c>
      <c r="I95">
        <v>4</v>
      </c>
      <c r="J95" t="s">
        <v>53</v>
      </c>
      <c r="K95">
        <v>1</v>
      </c>
      <c r="L95">
        <v>4</v>
      </c>
      <c r="M95" t="s">
        <v>90</v>
      </c>
      <c r="N95">
        <v>-20</v>
      </c>
      <c r="O95">
        <v>4</v>
      </c>
      <c r="P95" t="s">
        <v>15</v>
      </c>
      <c r="Q95">
        <v>3</v>
      </c>
      <c r="R95">
        <v>4</v>
      </c>
      <c r="S95" t="s">
        <v>15</v>
      </c>
      <c r="T95" s="4">
        <v>-16</v>
      </c>
      <c r="U95">
        <v>4</v>
      </c>
      <c r="V95" t="s">
        <v>15</v>
      </c>
      <c r="W95">
        <v>-7</v>
      </c>
      <c r="X95">
        <v>4</v>
      </c>
      <c r="Y95" t="s">
        <v>15</v>
      </c>
      <c r="Z95">
        <v>-6</v>
      </c>
      <c r="AA95">
        <v>4</v>
      </c>
      <c r="AB95" t="s">
        <v>15</v>
      </c>
      <c r="AC95" s="4">
        <v>8</v>
      </c>
      <c r="AD95">
        <v>4</v>
      </c>
      <c r="AG95">
        <v>4</v>
      </c>
      <c r="AH95" t="s">
        <v>73</v>
      </c>
      <c r="AI95">
        <v>-3</v>
      </c>
      <c r="AJ95">
        <v>4</v>
      </c>
      <c r="AK95" t="s">
        <v>15</v>
      </c>
      <c r="AL95">
        <v>33</v>
      </c>
      <c r="AM95">
        <v>4</v>
      </c>
      <c r="AN95" t="s">
        <v>15</v>
      </c>
      <c r="AO95">
        <v>-28</v>
      </c>
      <c r="AP95">
        <v>4</v>
      </c>
      <c r="AQ95" t="s">
        <v>15</v>
      </c>
      <c r="AR95">
        <v>-4</v>
      </c>
      <c r="AS95">
        <v>4</v>
      </c>
      <c r="AT95" t="s">
        <v>15</v>
      </c>
      <c r="AU95">
        <v>-14</v>
      </c>
      <c r="AV95">
        <v>4</v>
      </c>
      <c r="AW95" t="s">
        <v>15</v>
      </c>
      <c r="AX95">
        <v>0</v>
      </c>
      <c r="AY95">
        <v>4</v>
      </c>
      <c r="AZ95" t="s">
        <v>15</v>
      </c>
      <c r="BA95">
        <v>-3</v>
      </c>
      <c r="BB95">
        <v>4</v>
      </c>
      <c r="BE95">
        <v>4</v>
      </c>
      <c r="BH95">
        <v>4</v>
      </c>
      <c r="BK95">
        <v>4</v>
      </c>
    </row>
    <row r="96" spans="1:63" x14ac:dyDescent="0.25">
      <c r="AC96" s="4"/>
    </row>
    <row r="97" spans="13:29" x14ac:dyDescent="0.25">
      <c r="AC97" s="4"/>
    </row>
    <row r="98" spans="13:29" x14ac:dyDescent="0.25">
      <c r="AC98" s="4"/>
    </row>
    <row r="99" spans="13:29" x14ac:dyDescent="0.25">
      <c r="AC99" s="4"/>
    </row>
    <row r="100" spans="13:29" x14ac:dyDescent="0.25">
      <c r="AC100" s="4"/>
    </row>
    <row r="101" spans="13:29" x14ac:dyDescent="0.25">
      <c r="AC101" s="4"/>
    </row>
    <row r="102" spans="13:29" x14ac:dyDescent="0.25">
      <c r="AC102" s="4"/>
    </row>
    <row r="103" spans="13:29" x14ac:dyDescent="0.25">
      <c r="AC103" s="4"/>
    </row>
    <row r="104" spans="13:29" x14ac:dyDescent="0.25">
      <c r="AC104" s="4"/>
    </row>
    <row r="105" spans="13:29" x14ac:dyDescent="0.25">
      <c r="M105" t="s">
        <v>9</v>
      </c>
      <c r="N105" t="s">
        <v>9</v>
      </c>
      <c r="P105" t="s">
        <v>9</v>
      </c>
      <c r="Q105" t="s">
        <v>9</v>
      </c>
      <c r="AC105" s="4"/>
    </row>
    <row r="106" spans="13:29" x14ac:dyDescent="0.25">
      <c r="AC106" s="4"/>
    </row>
    <row r="107" spans="13:29" x14ac:dyDescent="0.25">
      <c r="AC107" s="4"/>
    </row>
    <row r="109" spans="13:29" x14ac:dyDescent="0.25">
      <c r="O109" t="s">
        <v>9</v>
      </c>
      <c r="R109" t="s">
        <v>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96"/>
  <sheetViews>
    <sheetView topLeftCell="A4" workbookViewId="0">
      <selection activeCell="C12" sqref="C12"/>
    </sheetView>
  </sheetViews>
  <sheetFormatPr defaultRowHeight="15" x14ac:dyDescent="0.25"/>
  <cols>
    <col min="3" max="3" width="18.85546875" bestFit="1" customWidth="1"/>
  </cols>
  <sheetData>
    <row r="1" spans="1:36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6" x14ac:dyDescent="0.25">
      <c r="A2" t="s">
        <v>366</v>
      </c>
      <c r="B2" t="s">
        <v>447</v>
      </c>
      <c r="C2" s="13" t="s">
        <v>218</v>
      </c>
      <c r="D2" s="7" t="s">
        <v>9</v>
      </c>
      <c r="E2" s="7">
        <v>-2</v>
      </c>
      <c r="F2" s="7" t="s">
        <v>9</v>
      </c>
      <c r="G2" s="7">
        <v>6</v>
      </c>
      <c r="H2" s="7" t="s">
        <v>9</v>
      </c>
      <c r="I2" s="7">
        <v>-7</v>
      </c>
      <c r="J2" s="7" t="s">
        <v>9</v>
      </c>
      <c r="K2" s="7">
        <v>2</v>
      </c>
      <c r="L2" s="7">
        <v>-15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>
        <v>3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23">
        <v>-13</v>
      </c>
      <c r="Z2" s="2">
        <v>6</v>
      </c>
      <c r="AA2" s="2">
        <v>3</v>
      </c>
      <c r="AB2" s="2">
        <v>0</v>
      </c>
      <c r="AC2" s="2">
        <v>3</v>
      </c>
      <c r="AE2">
        <f t="shared" ref="AE2:AE59" si="0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4</v>
      </c>
      <c r="AF2">
        <f t="shared" ref="AF2:AF59" si="1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2</v>
      </c>
      <c r="AG2">
        <f t="shared" ref="AG2:AG59" si="2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0</v>
      </c>
      <c r="AH2">
        <f t="shared" ref="AH2:AH59" si="3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6</v>
      </c>
      <c r="AJ2" t="str">
        <f>IF(AI2=Z2," ","no")</f>
        <v xml:space="preserve"> </v>
      </c>
    </row>
    <row r="3" spans="1:36" x14ac:dyDescent="0.25">
      <c r="A3" s="24" t="s">
        <v>88</v>
      </c>
      <c r="B3" s="24" t="s">
        <v>416</v>
      </c>
      <c r="C3" s="13" t="s">
        <v>417</v>
      </c>
      <c r="D3" s="7">
        <v>3</v>
      </c>
      <c r="E3" s="7">
        <v>-12</v>
      </c>
      <c r="F3" s="7" t="s">
        <v>9</v>
      </c>
      <c r="G3" s="7" t="s">
        <v>9</v>
      </c>
      <c r="H3" s="7">
        <v>-11</v>
      </c>
      <c r="I3" s="7" t="s">
        <v>9</v>
      </c>
      <c r="J3" s="7" t="s">
        <v>9</v>
      </c>
      <c r="K3" s="7">
        <v>20</v>
      </c>
      <c r="L3" s="7" t="s">
        <v>9</v>
      </c>
      <c r="M3" s="7">
        <v>8</v>
      </c>
      <c r="N3" s="7">
        <v>7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23">
        <v>15</v>
      </c>
      <c r="Z3" s="2">
        <v>6</v>
      </c>
      <c r="AA3" s="2">
        <v>4</v>
      </c>
      <c r="AB3" s="2">
        <v>0</v>
      </c>
      <c r="AC3" s="2">
        <v>2</v>
      </c>
      <c r="AE3">
        <f t="shared" si="0"/>
        <v>0</v>
      </c>
      <c r="AF3">
        <f t="shared" si="1"/>
        <v>0</v>
      </c>
      <c r="AG3">
        <f t="shared" si="2"/>
        <v>1</v>
      </c>
      <c r="AH3">
        <f t="shared" si="3"/>
        <v>5</v>
      </c>
      <c r="AI3">
        <f t="shared" ref="AI3:AI59" si="4">SUM(AE3:AH3)</f>
        <v>6</v>
      </c>
      <c r="AJ3" t="str">
        <f t="shared" ref="AJ3:AJ59" si="5">IF(AI3=Z3," ","no")</f>
        <v xml:space="preserve"> </v>
      </c>
    </row>
    <row r="4" spans="1:36" x14ac:dyDescent="0.25">
      <c r="A4" s="24" t="s">
        <v>6</v>
      </c>
      <c r="B4" s="24" t="s">
        <v>7</v>
      </c>
      <c r="C4" s="13" t="s">
        <v>8</v>
      </c>
      <c r="D4" s="7" t="s">
        <v>9</v>
      </c>
      <c r="E4" s="7" t="s">
        <v>9</v>
      </c>
      <c r="F4" s="7" t="s">
        <v>9</v>
      </c>
      <c r="G4" s="7" t="s">
        <v>9</v>
      </c>
      <c r="H4" s="7">
        <v>-10</v>
      </c>
      <c r="I4" s="7">
        <v>-23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9</v>
      </c>
      <c r="X4" s="7" t="s">
        <v>9</v>
      </c>
      <c r="Y4" s="23">
        <v>-33</v>
      </c>
      <c r="Z4" s="2">
        <v>2</v>
      </c>
      <c r="AA4" s="2">
        <v>0</v>
      </c>
      <c r="AB4" s="2">
        <v>0</v>
      </c>
      <c r="AC4" s="2">
        <v>2</v>
      </c>
      <c r="AE4">
        <f t="shared" si="0"/>
        <v>2</v>
      </c>
      <c r="AF4">
        <f t="shared" si="1"/>
        <v>0</v>
      </c>
      <c r="AG4">
        <f t="shared" si="2"/>
        <v>0</v>
      </c>
      <c r="AH4">
        <f t="shared" si="3"/>
        <v>0</v>
      </c>
      <c r="AI4">
        <f t="shared" si="4"/>
        <v>2</v>
      </c>
      <c r="AJ4" t="str">
        <f t="shared" si="5"/>
        <v xml:space="preserve"> </v>
      </c>
    </row>
    <row r="5" spans="1:36" x14ac:dyDescent="0.25">
      <c r="A5" s="24" t="s">
        <v>368</v>
      </c>
      <c r="B5" s="24" t="s">
        <v>369</v>
      </c>
      <c r="C5" s="13" t="s">
        <v>315</v>
      </c>
      <c r="D5" s="7">
        <v>-16</v>
      </c>
      <c r="E5" s="7">
        <v>0</v>
      </c>
      <c r="F5" s="7">
        <v>4</v>
      </c>
      <c r="G5" s="7">
        <v>27</v>
      </c>
      <c r="H5" s="7">
        <v>-18</v>
      </c>
      <c r="I5" s="7">
        <v>-7</v>
      </c>
      <c r="J5" s="7">
        <v>-26</v>
      </c>
      <c r="K5" s="7">
        <v>5</v>
      </c>
      <c r="L5" s="7">
        <v>-9</v>
      </c>
      <c r="M5" s="7">
        <v>-11</v>
      </c>
      <c r="N5" s="7">
        <v>6</v>
      </c>
      <c r="O5" s="7" t="s">
        <v>9</v>
      </c>
      <c r="P5" s="7">
        <v>26</v>
      </c>
      <c r="Q5" s="7">
        <v>1</v>
      </c>
      <c r="R5" s="7">
        <v>-11</v>
      </c>
      <c r="S5" s="7">
        <v>11</v>
      </c>
      <c r="T5" s="7">
        <v>7</v>
      </c>
      <c r="U5" s="7">
        <v>-5</v>
      </c>
      <c r="V5" s="7" t="s">
        <v>9</v>
      </c>
      <c r="W5" s="7" t="s">
        <v>9</v>
      </c>
      <c r="X5" s="7" t="s">
        <v>9</v>
      </c>
      <c r="Y5" s="23">
        <v>-16</v>
      </c>
      <c r="Z5" s="2">
        <v>17</v>
      </c>
      <c r="AA5" s="2">
        <v>8</v>
      </c>
      <c r="AB5" s="2">
        <v>1</v>
      </c>
      <c r="AC5" s="2">
        <v>8</v>
      </c>
      <c r="AE5">
        <f t="shared" si="0"/>
        <v>0</v>
      </c>
      <c r="AF5">
        <f t="shared" si="1"/>
        <v>0</v>
      </c>
      <c r="AG5">
        <f t="shared" si="2"/>
        <v>7</v>
      </c>
      <c r="AH5">
        <f t="shared" si="3"/>
        <v>10</v>
      </c>
      <c r="AI5">
        <f t="shared" si="4"/>
        <v>17</v>
      </c>
      <c r="AJ5" t="str">
        <f t="shared" si="5"/>
        <v xml:space="preserve"> </v>
      </c>
    </row>
    <row r="6" spans="1:36" x14ac:dyDescent="0.25">
      <c r="A6" s="24" t="s">
        <v>121</v>
      </c>
      <c r="B6" s="24" t="s">
        <v>156</v>
      </c>
      <c r="C6" s="13" t="s">
        <v>214</v>
      </c>
      <c r="D6" s="7" t="s">
        <v>9</v>
      </c>
      <c r="E6" s="7">
        <v>7</v>
      </c>
      <c r="F6" s="7">
        <v>5</v>
      </c>
      <c r="G6" s="7">
        <v>-9</v>
      </c>
      <c r="H6" s="7">
        <v>3</v>
      </c>
      <c r="I6" s="7">
        <v>-15</v>
      </c>
      <c r="J6" s="7" t="s">
        <v>9</v>
      </c>
      <c r="K6" s="7">
        <v>-9</v>
      </c>
      <c r="L6" s="7">
        <v>-15</v>
      </c>
      <c r="M6" s="7">
        <v>26</v>
      </c>
      <c r="N6" s="7">
        <v>4</v>
      </c>
      <c r="O6" s="7" t="s">
        <v>9</v>
      </c>
      <c r="P6" s="7">
        <v>-6</v>
      </c>
      <c r="Q6" s="7" t="s">
        <v>9</v>
      </c>
      <c r="R6" s="7">
        <v>-16</v>
      </c>
      <c r="S6" s="7">
        <v>16</v>
      </c>
      <c r="T6" s="7">
        <v>-3</v>
      </c>
      <c r="U6" s="7">
        <v>-1</v>
      </c>
      <c r="V6" s="7" t="s">
        <v>9</v>
      </c>
      <c r="W6" s="7" t="s">
        <v>9</v>
      </c>
      <c r="X6" s="7" t="s">
        <v>9</v>
      </c>
      <c r="Y6" s="23">
        <v>-13</v>
      </c>
      <c r="Z6" s="2">
        <v>14</v>
      </c>
      <c r="AA6" s="2">
        <v>6</v>
      </c>
      <c r="AB6" s="2">
        <v>0</v>
      </c>
      <c r="AC6" s="2">
        <v>8</v>
      </c>
      <c r="AE6">
        <f t="shared" si="0"/>
        <v>0</v>
      </c>
      <c r="AF6">
        <f t="shared" si="1"/>
        <v>2</v>
      </c>
      <c r="AG6">
        <f t="shared" si="2"/>
        <v>7</v>
      </c>
      <c r="AH6">
        <f t="shared" si="3"/>
        <v>5</v>
      </c>
      <c r="AI6">
        <f t="shared" si="4"/>
        <v>14</v>
      </c>
      <c r="AJ6" t="str">
        <f t="shared" si="5"/>
        <v xml:space="preserve"> </v>
      </c>
    </row>
    <row r="7" spans="1:36" x14ac:dyDescent="0.25">
      <c r="A7" s="24" t="s">
        <v>10</v>
      </c>
      <c r="B7" s="24" t="s">
        <v>11</v>
      </c>
      <c r="C7" s="13" t="s">
        <v>12</v>
      </c>
      <c r="D7" s="7">
        <v>1</v>
      </c>
      <c r="E7" s="7">
        <v>6</v>
      </c>
      <c r="F7" s="7">
        <v>-17</v>
      </c>
      <c r="G7" s="7">
        <v>0</v>
      </c>
      <c r="H7" s="7">
        <v>5</v>
      </c>
      <c r="I7" s="7">
        <v>-5</v>
      </c>
      <c r="J7" s="7">
        <v>-10</v>
      </c>
      <c r="K7" s="7">
        <v>-5</v>
      </c>
      <c r="L7" s="7">
        <v>11</v>
      </c>
      <c r="M7" s="7">
        <v>3</v>
      </c>
      <c r="N7" s="7">
        <v>-3</v>
      </c>
      <c r="O7" s="7" t="s">
        <v>9</v>
      </c>
      <c r="P7" s="7">
        <v>-12</v>
      </c>
      <c r="Q7" s="7">
        <v>-1</v>
      </c>
      <c r="R7" s="7">
        <v>-11</v>
      </c>
      <c r="S7" s="7">
        <v>0</v>
      </c>
      <c r="T7" s="7">
        <v>-1</v>
      </c>
      <c r="U7" s="7">
        <v>-4</v>
      </c>
      <c r="V7" s="7" t="s">
        <v>9</v>
      </c>
      <c r="W7" s="7" t="s">
        <v>9</v>
      </c>
      <c r="X7" s="7" t="s">
        <v>9</v>
      </c>
      <c r="Y7" s="23">
        <v>-43</v>
      </c>
      <c r="Z7" s="2">
        <v>17</v>
      </c>
      <c r="AA7" s="2">
        <v>5</v>
      </c>
      <c r="AB7" s="2">
        <v>2</v>
      </c>
      <c r="AC7" s="2">
        <v>10</v>
      </c>
      <c r="AE7">
        <f t="shared" si="0"/>
        <v>0</v>
      </c>
      <c r="AF7">
        <f t="shared" si="1"/>
        <v>0</v>
      </c>
      <c r="AG7">
        <f t="shared" si="2"/>
        <v>0</v>
      </c>
      <c r="AH7">
        <f t="shared" si="3"/>
        <v>17</v>
      </c>
      <c r="AI7">
        <f t="shared" si="4"/>
        <v>17</v>
      </c>
      <c r="AJ7" t="str">
        <f t="shared" si="5"/>
        <v xml:space="preserve"> </v>
      </c>
    </row>
    <row r="8" spans="1:36" x14ac:dyDescent="0.25">
      <c r="A8" s="24" t="s">
        <v>13</v>
      </c>
      <c r="B8" s="24" t="s">
        <v>14</v>
      </c>
      <c r="C8" s="13" t="s">
        <v>15</v>
      </c>
      <c r="D8" s="7">
        <v>-16</v>
      </c>
      <c r="E8" s="7">
        <v>-10</v>
      </c>
      <c r="F8" s="7">
        <v>-7</v>
      </c>
      <c r="G8" s="7">
        <v>8</v>
      </c>
      <c r="H8" s="7">
        <v>-18</v>
      </c>
      <c r="I8" s="7" t="s">
        <v>9</v>
      </c>
      <c r="J8" s="7">
        <v>-26</v>
      </c>
      <c r="K8" s="7">
        <v>-9</v>
      </c>
      <c r="L8" s="7">
        <v>-13</v>
      </c>
      <c r="M8" s="7">
        <v>26</v>
      </c>
      <c r="N8" s="7">
        <v>8</v>
      </c>
      <c r="O8" s="7" t="s">
        <v>9</v>
      </c>
      <c r="P8" s="7">
        <v>6</v>
      </c>
      <c r="Q8" s="7" t="s">
        <v>9</v>
      </c>
      <c r="R8" s="7">
        <v>-10</v>
      </c>
      <c r="S8" s="7">
        <v>6</v>
      </c>
      <c r="T8" s="7">
        <v>-4</v>
      </c>
      <c r="U8" s="7" t="s">
        <v>9</v>
      </c>
      <c r="V8" s="7" t="s">
        <v>9</v>
      </c>
      <c r="W8" s="7" t="s">
        <v>9</v>
      </c>
      <c r="X8" s="7" t="s">
        <v>9</v>
      </c>
      <c r="Y8" s="23">
        <v>-59</v>
      </c>
      <c r="Z8" s="2">
        <v>14</v>
      </c>
      <c r="AA8" s="2">
        <v>5</v>
      </c>
      <c r="AB8" s="2">
        <v>0</v>
      </c>
      <c r="AC8" s="2">
        <v>9</v>
      </c>
      <c r="AE8">
        <f t="shared" si="0"/>
        <v>0</v>
      </c>
      <c r="AF8">
        <f t="shared" si="1"/>
        <v>2</v>
      </c>
      <c r="AG8">
        <f t="shared" si="2"/>
        <v>0</v>
      </c>
      <c r="AH8">
        <f t="shared" si="3"/>
        <v>12</v>
      </c>
      <c r="AI8">
        <f t="shared" si="4"/>
        <v>14</v>
      </c>
      <c r="AJ8" t="str">
        <f t="shared" si="5"/>
        <v xml:space="preserve"> </v>
      </c>
    </row>
    <row r="9" spans="1:36" x14ac:dyDescent="0.25">
      <c r="A9" s="24" t="s">
        <v>16</v>
      </c>
      <c r="B9" s="25" t="s">
        <v>17</v>
      </c>
      <c r="C9" s="13" t="s">
        <v>18</v>
      </c>
      <c r="D9" s="7">
        <v>1</v>
      </c>
      <c r="E9" s="7">
        <v>6</v>
      </c>
      <c r="F9" s="7">
        <v>-17</v>
      </c>
      <c r="G9" s="7">
        <v>0</v>
      </c>
      <c r="H9" s="7">
        <v>5</v>
      </c>
      <c r="I9" s="7">
        <v>-5</v>
      </c>
      <c r="J9" s="7">
        <v>-10</v>
      </c>
      <c r="K9" s="7">
        <v>-5</v>
      </c>
      <c r="L9" s="7">
        <v>11</v>
      </c>
      <c r="M9" s="7" t="s">
        <v>9</v>
      </c>
      <c r="N9" s="7" t="s">
        <v>9</v>
      </c>
      <c r="O9" s="7" t="s">
        <v>9</v>
      </c>
      <c r="P9" s="7">
        <v>-12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23">
        <v>-26</v>
      </c>
      <c r="Z9" s="2">
        <v>10</v>
      </c>
      <c r="AA9" s="2">
        <v>4</v>
      </c>
      <c r="AB9" s="2">
        <v>1</v>
      </c>
      <c r="AC9" s="2">
        <v>5</v>
      </c>
      <c r="AE9">
        <f t="shared" si="0"/>
        <v>0</v>
      </c>
      <c r="AF9">
        <f t="shared" si="1"/>
        <v>0</v>
      </c>
      <c r="AG9">
        <f t="shared" si="2"/>
        <v>10</v>
      </c>
      <c r="AH9">
        <f t="shared" si="3"/>
        <v>0</v>
      </c>
      <c r="AI9">
        <f t="shared" si="4"/>
        <v>10</v>
      </c>
      <c r="AJ9" t="str">
        <f t="shared" si="5"/>
        <v xml:space="preserve"> </v>
      </c>
    </row>
    <row r="10" spans="1:36" x14ac:dyDescent="0.25">
      <c r="A10" s="24" t="s">
        <v>424</v>
      </c>
      <c r="B10" s="25" t="s">
        <v>509</v>
      </c>
      <c r="C10" s="13" t="s">
        <v>517</v>
      </c>
      <c r="D10" s="7">
        <v>-4</v>
      </c>
      <c r="E10" s="7">
        <v>7</v>
      </c>
      <c r="F10" s="7">
        <v>4</v>
      </c>
      <c r="G10" s="7">
        <v>27</v>
      </c>
      <c r="H10" s="7">
        <v>-18</v>
      </c>
      <c r="I10" s="7">
        <v>-7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 t="s">
        <v>9</v>
      </c>
      <c r="W10" s="7" t="s">
        <v>9</v>
      </c>
      <c r="X10" s="7" t="s">
        <v>9</v>
      </c>
      <c r="Y10" s="23">
        <v>9</v>
      </c>
      <c r="Z10" s="2">
        <v>6</v>
      </c>
      <c r="AA10" s="2">
        <v>3</v>
      </c>
      <c r="AB10" s="2">
        <v>0</v>
      </c>
      <c r="AC10" s="2">
        <v>3</v>
      </c>
      <c r="AE10">
        <f t="shared" si="0"/>
        <v>0</v>
      </c>
      <c r="AF10">
        <f t="shared" si="1"/>
        <v>4</v>
      </c>
      <c r="AG10">
        <f t="shared" si="2"/>
        <v>0</v>
      </c>
      <c r="AH10">
        <f t="shared" si="3"/>
        <v>2</v>
      </c>
      <c r="AI10">
        <f t="shared" si="4"/>
        <v>6</v>
      </c>
      <c r="AJ10" t="str">
        <f t="shared" si="5"/>
        <v xml:space="preserve"> </v>
      </c>
    </row>
    <row r="11" spans="1:36" x14ac:dyDescent="0.25">
      <c r="A11" s="24" t="s">
        <v>320</v>
      </c>
      <c r="B11" s="25" t="s">
        <v>141</v>
      </c>
      <c r="C11" s="13" t="s">
        <v>518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6</v>
      </c>
      <c r="M11" s="7">
        <v>7</v>
      </c>
      <c r="N11" s="7">
        <v>4</v>
      </c>
      <c r="O11" s="7" t="s">
        <v>9</v>
      </c>
      <c r="P11" s="7">
        <v>3</v>
      </c>
      <c r="Q11" s="7" t="s">
        <v>9</v>
      </c>
      <c r="R11" s="7" t="s">
        <v>9</v>
      </c>
      <c r="S11" s="7">
        <v>19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23">
        <v>39</v>
      </c>
      <c r="Z11" s="2">
        <v>5</v>
      </c>
      <c r="AA11" s="2">
        <v>5</v>
      </c>
      <c r="AB11" s="2">
        <v>0</v>
      </c>
      <c r="AC11" s="2">
        <v>0</v>
      </c>
      <c r="AE11">
        <f t="shared" si="0"/>
        <v>0</v>
      </c>
      <c r="AF11">
        <f t="shared" si="1"/>
        <v>1</v>
      </c>
      <c r="AG11">
        <f t="shared" si="2"/>
        <v>3</v>
      </c>
      <c r="AH11">
        <f t="shared" si="3"/>
        <v>1</v>
      </c>
      <c r="AI11">
        <f t="shared" si="4"/>
        <v>5</v>
      </c>
      <c r="AJ11" t="str">
        <f t="shared" si="5"/>
        <v xml:space="preserve"> </v>
      </c>
    </row>
    <row r="12" spans="1:36" x14ac:dyDescent="0.25">
      <c r="A12" s="24" t="s">
        <v>16</v>
      </c>
      <c r="B12" s="24" t="s">
        <v>455</v>
      </c>
      <c r="C12" s="13" t="s">
        <v>482</v>
      </c>
      <c r="D12" s="7">
        <v>3</v>
      </c>
      <c r="E12" s="7">
        <v>-12</v>
      </c>
      <c r="F12" s="7">
        <v>6</v>
      </c>
      <c r="G12" s="7">
        <v>-9</v>
      </c>
      <c r="H12" s="7">
        <v>-11</v>
      </c>
      <c r="I12" s="7">
        <v>-26</v>
      </c>
      <c r="J12" s="7" t="s">
        <v>9</v>
      </c>
      <c r="K12" s="7">
        <v>20</v>
      </c>
      <c r="L12" s="7">
        <v>-11</v>
      </c>
      <c r="M12" s="7">
        <v>8</v>
      </c>
      <c r="N12" s="7">
        <v>4</v>
      </c>
      <c r="O12" s="7" t="s">
        <v>9</v>
      </c>
      <c r="P12" s="7">
        <v>15</v>
      </c>
      <c r="Q12" s="7" t="s">
        <v>9</v>
      </c>
      <c r="R12" s="7">
        <v>3</v>
      </c>
      <c r="S12" s="7">
        <v>0</v>
      </c>
      <c r="T12" s="7">
        <v>13</v>
      </c>
      <c r="U12" s="7">
        <v>-4</v>
      </c>
      <c r="V12" s="7" t="s">
        <v>9</v>
      </c>
      <c r="W12" s="7" t="s">
        <v>9</v>
      </c>
      <c r="X12" s="7" t="s">
        <v>9</v>
      </c>
      <c r="Y12" s="23">
        <v>-1</v>
      </c>
      <c r="Z12" s="2">
        <v>15</v>
      </c>
      <c r="AA12" s="2">
        <v>8</v>
      </c>
      <c r="AB12" s="2">
        <v>1</v>
      </c>
      <c r="AC12" s="2">
        <v>6</v>
      </c>
      <c r="AE12">
        <f t="shared" si="0"/>
        <v>1</v>
      </c>
      <c r="AF12">
        <f t="shared" si="1"/>
        <v>0</v>
      </c>
      <c r="AG12">
        <f t="shared" si="2"/>
        <v>6</v>
      </c>
      <c r="AH12">
        <f t="shared" si="3"/>
        <v>0</v>
      </c>
      <c r="AI12">
        <f t="shared" si="4"/>
        <v>7</v>
      </c>
      <c r="AJ12" t="str">
        <f t="shared" si="5"/>
        <v>no</v>
      </c>
    </row>
    <row r="13" spans="1:36" x14ac:dyDescent="0.25">
      <c r="A13" s="24" t="s">
        <v>398</v>
      </c>
      <c r="B13" s="24" t="s">
        <v>304</v>
      </c>
      <c r="C13" s="13" t="s">
        <v>19</v>
      </c>
      <c r="D13" s="7">
        <v>3</v>
      </c>
      <c r="E13" s="7">
        <v>-12</v>
      </c>
      <c r="F13" s="7">
        <v>6</v>
      </c>
      <c r="G13" s="7">
        <v>-9</v>
      </c>
      <c r="H13" s="7">
        <v>-11</v>
      </c>
      <c r="I13" s="7" t="s">
        <v>9</v>
      </c>
      <c r="J13" s="7" t="s">
        <v>9</v>
      </c>
      <c r="K13" s="7">
        <v>20</v>
      </c>
      <c r="L13" s="7" t="s">
        <v>9</v>
      </c>
      <c r="M13" s="7" t="s">
        <v>9</v>
      </c>
      <c r="N13" s="7" t="s">
        <v>9</v>
      </c>
      <c r="O13" s="7" t="s">
        <v>9</v>
      </c>
      <c r="P13" s="7">
        <v>15</v>
      </c>
      <c r="Q13" s="7" t="s">
        <v>9</v>
      </c>
      <c r="R13" s="7" t="s">
        <v>9</v>
      </c>
      <c r="S13" s="7">
        <v>0</v>
      </c>
      <c r="T13" s="7">
        <v>13</v>
      </c>
      <c r="U13" s="7">
        <v>-4</v>
      </c>
      <c r="V13" s="7" t="s">
        <v>9</v>
      </c>
      <c r="W13" s="7" t="s">
        <v>9</v>
      </c>
      <c r="X13" s="7" t="s">
        <v>9</v>
      </c>
      <c r="Y13" s="23">
        <v>21</v>
      </c>
      <c r="Z13" s="2">
        <v>10</v>
      </c>
      <c r="AA13" s="2">
        <v>5</v>
      </c>
      <c r="AB13" s="2">
        <v>1</v>
      </c>
      <c r="AC13" s="2">
        <v>4</v>
      </c>
      <c r="AE13">
        <f t="shared" si="0"/>
        <v>0</v>
      </c>
      <c r="AF13">
        <f t="shared" si="1"/>
        <v>10</v>
      </c>
      <c r="AG13">
        <f t="shared" si="2"/>
        <v>0</v>
      </c>
      <c r="AH13">
        <f t="shared" si="3"/>
        <v>0</v>
      </c>
      <c r="AI13">
        <f t="shared" si="4"/>
        <v>10</v>
      </c>
      <c r="AJ13" t="str">
        <f t="shared" si="5"/>
        <v xml:space="preserve"> </v>
      </c>
    </row>
    <row r="14" spans="1:36" x14ac:dyDescent="0.25">
      <c r="A14" t="s">
        <v>330</v>
      </c>
      <c r="B14" t="s">
        <v>510</v>
      </c>
      <c r="C14" s="13" t="s">
        <v>519</v>
      </c>
      <c r="D14" s="7" t="s">
        <v>9</v>
      </c>
      <c r="E14" s="7">
        <v>-10</v>
      </c>
      <c r="F14" s="7">
        <v>4</v>
      </c>
      <c r="G14" s="7">
        <v>-15</v>
      </c>
      <c r="H14" s="7">
        <v>3</v>
      </c>
      <c r="I14" s="7">
        <v>-15</v>
      </c>
      <c r="J14" s="7" t="s">
        <v>9</v>
      </c>
      <c r="K14" s="7">
        <v>-9</v>
      </c>
      <c r="L14" s="7">
        <v>-13</v>
      </c>
      <c r="M14" s="7">
        <v>26</v>
      </c>
      <c r="N14" s="7">
        <v>7</v>
      </c>
      <c r="O14" s="7" t="s">
        <v>9</v>
      </c>
      <c r="P14" s="7">
        <v>6</v>
      </c>
      <c r="Q14" s="7" t="s">
        <v>9</v>
      </c>
      <c r="R14" s="7">
        <v>-10</v>
      </c>
      <c r="S14" s="7">
        <v>6</v>
      </c>
      <c r="T14" s="7">
        <v>-4</v>
      </c>
      <c r="U14" s="7">
        <v>-12</v>
      </c>
      <c r="V14" s="7" t="s">
        <v>9</v>
      </c>
      <c r="W14" s="7" t="s">
        <v>9</v>
      </c>
      <c r="X14" s="7" t="s">
        <v>9</v>
      </c>
      <c r="Y14" s="23">
        <v>-36</v>
      </c>
      <c r="Z14" s="2">
        <v>14</v>
      </c>
      <c r="AA14" s="2">
        <v>6</v>
      </c>
      <c r="AB14" s="2">
        <v>0</v>
      </c>
      <c r="AC14" s="2">
        <v>8</v>
      </c>
      <c r="AE14">
        <f t="shared" si="0"/>
        <v>14</v>
      </c>
      <c r="AF14">
        <f t="shared" si="1"/>
        <v>0</v>
      </c>
      <c r="AG14">
        <f t="shared" si="2"/>
        <v>0</v>
      </c>
      <c r="AH14">
        <f t="shared" si="3"/>
        <v>0</v>
      </c>
      <c r="AI14">
        <f t="shared" si="4"/>
        <v>14</v>
      </c>
      <c r="AJ14" t="str">
        <f t="shared" si="5"/>
        <v xml:space="preserve"> </v>
      </c>
    </row>
    <row r="15" spans="1:36" x14ac:dyDescent="0.25">
      <c r="A15" s="24" t="s">
        <v>75</v>
      </c>
      <c r="B15" s="25" t="s">
        <v>459</v>
      </c>
      <c r="C15" s="13" t="s">
        <v>460</v>
      </c>
      <c r="D15" s="7">
        <v>1</v>
      </c>
      <c r="E15" s="7">
        <v>4</v>
      </c>
      <c r="F15" s="7">
        <v>-2</v>
      </c>
      <c r="G15" s="7">
        <v>11</v>
      </c>
      <c r="H15" s="7">
        <v>-3</v>
      </c>
      <c r="I15" s="7">
        <v>-5</v>
      </c>
      <c r="J15" s="7">
        <v>-22</v>
      </c>
      <c r="K15" s="7">
        <v>-9</v>
      </c>
      <c r="L15" s="7">
        <v>9</v>
      </c>
      <c r="M15" s="7">
        <v>20</v>
      </c>
      <c r="N15" s="7">
        <v>-7</v>
      </c>
      <c r="O15" s="7" t="s">
        <v>9</v>
      </c>
      <c r="P15" s="7">
        <v>-26</v>
      </c>
      <c r="Q15" s="7">
        <v>6</v>
      </c>
      <c r="R15" s="7">
        <v>-13</v>
      </c>
      <c r="S15" s="7">
        <v>-12</v>
      </c>
      <c r="T15" s="7">
        <v>4</v>
      </c>
      <c r="U15" s="7">
        <v>-18</v>
      </c>
      <c r="V15" s="7" t="s">
        <v>9</v>
      </c>
      <c r="W15" s="7" t="s">
        <v>9</v>
      </c>
      <c r="X15" s="7" t="s">
        <v>9</v>
      </c>
      <c r="Y15" s="23">
        <v>-62</v>
      </c>
      <c r="Z15" s="2">
        <v>17</v>
      </c>
      <c r="AA15" s="2">
        <v>7</v>
      </c>
      <c r="AB15" s="2">
        <v>0</v>
      </c>
      <c r="AC15" s="2">
        <v>10</v>
      </c>
      <c r="AE15">
        <f t="shared" si="0"/>
        <v>14</v>
      </c>
      <c r="AF15">
        <f t="shared" si="1"/>
        <v>1</v>
      </c>
      <c r="AG15">
        <f t="shared" si="2"/>
        <v>2</v>
      </c>
      <c r="AH15">
        <f t="shared" si="3"/>
        <v>0</v>
      </c>
      <c r="AI15">
        <f t="shared" si="4"/>
        <v>17</v>
      </c>
      <c r="AJ15" t="str">
        <f t="shared" si="5"/>
        <v xml:space="preserve"> </v>
      </c>
    </row>
    <row r="16" spans="1:36" x14ac:dyDescent="0.25">
      <c r="A16" s="24" t="s">
        <v>38</v>
      </c>
      <c r="B16" s="24" t="s">
        <v>39</v>
      </c>
      <c r="C16" s="13" t="s">
        <v>40</v>
      </c>
      <c r="D16" s="7" t="s">
        <v>9</v>
      </c>
      <c r="E16" s="7">
        <v>-10</v>
      </c>
      <c r="F16" s="7">
        <v>4</v>
      </c>
      <c r="G16" s="7">
        <v>-15</v>
      </c>
      <c r="H16" s="7">
        <v>3</v>
      </c>
      <c r="I16" s="7" t="s">
        <v>9</v>
      </c>
      <c r="J16" s="7" t="s">
        <v>9</v>
      </c>
      <c r="K16" s="7">
        <v>-9</v>
      </c>
      <c r="L16" s="7" t="s">
        <v>9</v>
      </c>
      <c r="M16" s="7">
        <v>-2</v>
      </c>
      <c r="N16" s="7" t="s">
        <v>9</v>
      </c>
      <c r="O16" s="7" t="s">
        <v>9</v>
      </c>
      <c r="P16" s="7">
        <v>6</v>
      </c>
      <c r="Q16" s="7" t="s">
        <v>9</v>
      </c>
      <c r="R16" s="7">
        <v>-13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3">
        <v>-36</v>
      </c>
      <c r="Z16" s="2">
        <v>8</v>
      </c>
      <c r="AA16" s="2">
        <v>3</v>
      </c>
      <c r="AB16" s="2">
        <v>0</v>
      </c>
      <c r="AC16" s="2">
        <v>5</v>
      </c>
      <c r="AE16">
        <f t="shared" si="0"/>
        <v>1</v>
      </c>
      <c r="AF16">
        <f t="shared" si="1"/>
        <v>5</v>
      </c>
      <c r="AG16">
        <f t="shared" si="2"/>
        <v>2</v>
      </c>
      <c r="AH16">
        <f t="shared" si="3"/>
        <v>0</v>
      </c>
      <c r="AI16">
        <f t="shared" si="4"/>
        <v>8</v>
      </c>
      <c r="AJ16" t="str">
        <f t="shared" si="5"/>
        <v xml:space="preserve"> </v>
      </c>
    </row>
    <row r="17" spans="1:36" x14ac:dyDescent="0.25">
      <c r="A17" s="24" t="s">
        <v>135</v>
      </c>
      <c r="B17" s="24" t="s">
        <v>420</v>
      </c>
      <c r="C17" s="13" t="s">
        <v>295</v>
      </c>
      <c r="D17" s="7" t="s">
        <v>9</v>
      </c>
      <c r="E17" s="7" t="s">
        <v>9</v>
      </c>
      <c r="F17" s="7">
        <v>-7</v>
      </c>
      <c r="G17" s="7">
        <v>8</v>
      </c>
      <c r="H17" s="7" t="s">
        <v>9</v>
      </c>
      <c r="I17" s="7" t="s">
        <v>9</v>
      </c>
      <c r="J17" s="7" t="s">
        <v>9</v>
      </c>
      <c r="K17" s="7">
        <v>2</v>
      </c>
      <c r="L17" s="7">
        <v>-15</v>
      </c>
      <c r="M17" s="7">
        <v>-2</v>
      </c>
      <c r="N17" s="7" t="s">
        <v>9</v>
      </c>
      <c r="O17" s="7" t="s">
        <v>9</v>
      </c>
      <c r="P17" s="7">
        <v>-6</v>
      </c>
      <c r="Q17" s="7" t="s">
        <v>9</v>
      </c>
      <c r="R17" s="7">
        <v>-16</v>
      </c>
      <c r="S17" s="7">
        <v>19</v>
      </c>
      <c r="T17" s="7">
        <v>4</v>
      </c>
      <c r="U17" s="7">
        <v>-18</v>
      </c>
      <c r="V17" s="7" t="s">
        <v>9</v>
      </c>
      <c r="W17" s="7" t="s">
        <v>9</v>
      </c>
      <c r="X17" s="7" t="s">
        <v>9</v>
      </c>
      <c r="Y17" s="23">
        <v>-31</v>
      </c>
      <c r="Z17" s="2">
        <v>10</v>
      </c>
      <c r="AA17" s="2">
        <v>4</v>
      </c>
      <c r="AB17" s="2">
        <v>0</v>
      </c>
      <c r="AC17" s="2">
        <v>6</v>
      </c>
      <c r="AE17">
        <f t="shared" si="0"/>
        <v>4</v>
      </c>
      <c r="AF17">
        <f t="shared" si="1"/>
        <v>6</v>
      </c>
      <c r="AG17">
        <f t="shared" si="2"/>
        <v>0</v>
      </c>
      <c r="AH17">
        <f t="shared" si="3"/>
        <v>0</v>
      </c>
      <c r="AI17">
        <f t="shared" si="4"/>
        <v>10</v>
      </c>
      <c r="AJ17" t="str">
        <f t="shared" si="5"/>
        <v xml:space="preserve"> </v>
      </c>
    </row>
    <row r="18" spans="1:36" x14ac:dyDescent="0.25">
      <c r="A18" s="24" t="s">
        <v>78</v>
      </c>
      <c r="B18" s="25" t="s">
        <v>495</v>
      </c>
      <c r="C18" s="13" t="s">
        <v>489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>
        <v>4</v>
      </c>
      <c r="O18" s="7" t="s">
        <v>9</v>
      </c>
      <c r="P18" s="7">
        <v>-26</v>
      </c>
      <c r="Q18" s="7">
        <v>-1</v>
      </c>
      <c r="R18" s="7">
        <v>-16</v>
      </c>
      <c r="S18" s="7">
        <v>16</v>
      </c>
      <c r="T18" s="7">
        <v>-3</v>
      </c>
      <c r="U18" s="7">
        <v>-1</v>
      </c>
      <c r="V18" s="7" t="s">
        <v>9</v>
      </c>
      <c r="W18" s="7" t="s">
        <v>9</v>
      </c>
      <c r="X18" s="7" t="s">
        <v>9</v>
      </c>
      <c r="Y18" s="23">
        <v>-27</v>
      </c>
      <c r="Z18" s="2">
        <v>7</v>
      </c>
      <c r="AA18" s="2">
        <v>2</v>
      </c>
      <c r="AB18" s="2">
        <v>0</v>
      </c>
      <c r="AC18" s="2">
        <v>5</v>
      </c>
      <c r="AE18">
        <f t="shared" si="0"/>
        <v>0</v>
      </c>
      <c r="AF18">
        <f t="shared" si="1"/>
        <v>2</v>
      </c>
      <c r="AG18">
        <f t="shared" si="2"/>
        <v>0</v>
      </c>
      <c r="AH18">
        <f t="shared" si="3"/>
        <v>5</v>
      </c>
      <c r="AI18">
        <f t="shared" si="4"/>
        <v>7</v>
      </c>
      <c r="AJ18" t="str">
        <f t="shared" si="5"/>
        <v xml:space="preserve"> </v>
      </c>
    </row>
    <row r="19" spans="1:36" x14ac:dyDescent="0.25">
      <c r="A19" s="24" t="s">
        <v>51</v>
      </c>
      <c r="B19" s="24" t="s">
        <v>226</v>
      </c>
      <c r="C19" s="13" t="s">
        <v>568</v>
      </c>
      <c r="D19" s="7">
        <v>-4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7" t="s">
        <v>9</v>
      </c>
      <c r="N19" s="7">
        <v>4</v>
      </c>
      <c r="O19" s="7" t="s">
        <v>9</v>
      </c>
      <c r="P19" s="7">
        <v>-6</v>
      </c>
      <c r="Q19" s="7" t="s">
        <v>9</v>
      </c>
      <c r="R19" s="7">
        <v>-16</v>
      </c>
      <c r="S19" s="7">
        <v>16</v>
      </c>
      <c r="T19" s="7">
        <v>4</v>
      </c>
      <c r="U19" s="7">
        <v>-18</v>
      </c>
      <c r="V19" s="7" t="s">
        <v>9</v>
      </c>
      <c r="W19" s="7" t="s">
        <v>9</v>
      </c>
      <c r="X19" s="7" t="s">
        <v>9</v>
      </c>
      <c r="Y19" s="23">
        <v>-20</v>
      </c>
      <c r="Z19" s="2">
        <v>7</v>
      </c>
      <c r="AA19" s="2">
        <v>3</v>
      </c>
      <c r="AB19" s="2">
        <v>0</v>
      </c>
      <c r="AC19" s="2">
        <v>4</v>
      </c>
      <c r="AE19">
        <f t="shared" si="0"/>
        <v>4</v>
      </c>
      <c r="AF19">
        <f t="shared" si="1"/>
        <v>2</v>
      </c>
      <c r="AG19">
        <f t="shared" si="2"/>
        <v>1</v>
      </c>
      <c r="AH19">
        <f t="shared" si="3"/>
        <v>0</v>
      </c>
      <c r="AI19">
        <f t="shared" si="4"/>
        <v>7</v>
      </c>
      <c r="AJ19" t="str">
        <f t="shared" si="5"/>
        <v xml:space="preserve"> </v>
      </c>
    </row>
    <row r="20" spans="1:36" x14ac:dyDescent="0.25">
      <c r="A20" s="24" t="s">
        <v>29</v>
      </c>
      <c r="B20" s="24" t="s">
        <v>302</v>
      </c>
      <c r="C20" s="13" t="s">
        <v>296</v>
      </c>
      <c r="D20" s="7">
        <v>7</v>
      </c>
      <c r="E20" s="7">
        <v>13</v>
      </c>
      <c r="F20" s="7">
        <v>-2</v>
      </c>
      <c r="G20" s="7">
        <v>11</v>
      </c>
      <c r="H20" s="7">
        <v>-16</v>
      </c>
      <c r="I20" s="7">
        <v>0</v>
      </c>
      <c r="J20" s="7">
        <v>-2</v>
      </c>
      <c r="K20" s="7">
        <v>5</v>
      </c>
      <c r="L20" s="7">
        <v>-8</v>
      </c>
      <c r="M20" s="7">
        <v>4</v>
      </c>
      <c r="N20" s="7">
        <v>0</v>
      </c>
      <c r="O20" s="7" t="s">
        <v>9</v>
      </c>
      <c r="P20" s="7">
        <v>5</v>
      </c>
      <c r="Q20" s="7">
        <v>-3</v>
      </c>
      <c r="R20" s="7">
        <v>13</v>
      </c>
      <c r="S20" s="7">
        <v>6</v>
      </c>
      <c r="T20" s="7">
        <v>-3</v>
      </c>
      <c r="U20" s="7">
        <v>-4</v>
      </c>
      <c r="V20" s="7" t="s">
        <v>9</v>
      </c>
      <c r="W20" s="7" t="s">
        <v>9</v>
      </c>
      <c r="X20" s="7" t="s">
        <v>9</v>
      </c>
      <c r="Y20" s="23">
        <v>26</v>
      </c>
      <c r="Z20" s="2">
        <v>17</v>
      </c>
      <c r="AA20" s="2">
        <v>8</v>
      </c>
      <c r="AB20" s="2">
        <v>2</v>
      </c>
      <c r="AC20" s="2">
        <v>7</v>
      </c>
      <c r="AE20">
        <f t="shared" si="0"/>
        <v>0</v>
      </c>
      <c r="AF20">
        <f t="shared" si="1"/>
        <v>0</v>
      </c>
      <c r="AG20">
        <f t="shared" si="2"/>
        <v>0</v>
      </c>
      <c r="AH20">
        <f t="shared" si="3"/>
        <v>17</v>
      </c>
      <c r="AI20">
        <f t="shared" si="4"/>
        <v>17</v>
      </c>
      <c r="AJ20" t="str">
        <f t="shared" si="5"/>
        <v xml:space="preserve"> </v>
      </c>
    </row>
    <row r="21" spans="1:36" x14ac:dyDescent="0.25">
      <c r="A21" s="24" t="s">
        <v>51</v>
      </c>
      <c r="B21" s="24" t="s">
        <v>52</v>
      </c>
      <c r="C21" s="13" t="s">
        <v>53</v>
      </c>
      <c r="D21" s="7">
        <v>-16</v>
      </c>
      <c r="E21" s="7">
        <v>6</v>
      </c>
      <c r="F21" s="7">
        <v>-17</v>
      </c>
      <c r="G21" s="7">
        <v>0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23">
        <v>-27</v>
      </c>
      <c r="Z21" s="2">
        <v>4</v>
      </c>
      <c r="AA21" s="2">
        <v>1</v>
      </c>
      <c r="AB21" s="2">
        <v>1</v>
      </c>
      <c r="AC21" s="2">
        <v>2</v>
      </c>
      <c r="AE21">
        <f t="shared" si="0"/>
        <v>4</v>
      </c>
      <c r="AF21">
        <f t="shared" si="1"/>
        <v>0</v>
      </c>
      <c r="AG21">
        <f t="shared" si="2"/>
        <v>0</v>
      </c>
      <c r="AH21">
        <f t="shared" si="3"/>
        <v>0</v>
      </c>
      <c r="AI21">
        <f t="shared" si="4"/>
        <v>4</v>
      </c>
      <c r="AJ21" t="str">
        <f t="shared" si="5"/>
        <v xml:space="preserve"> </v>
      </c>
    </row>
    <row r="22" spans="1:36" x14ac:dyDescent="0.25">
      <c r="A22" s="24" t="s">
        <v>13</v>
      </c>
      <c r="B22" s="24" t="s">
        <v>133</v>
      </c>
      <c r="C22" s="13" t="s">
        <v>174</v>
      </c>
      <c r="D22" s="7">
        <v>1</v>
      </c>
      <c r="E22" s="7">
        <v>6</v>
      </c>
      <c r="F22" s="7" t="s">
        <v>9</v>
      </c>
      <c r="G22" s="7" t="s">
        <v>9</v>
      </c>
      <c r="H22" s="7">
        <v>5</v>
      </c>
      <c r="I22" s="7" t="s">
        <v>9</v>
      </c>
      <c r="J22" s="7" t="s">
        <v>9</v>
      </c>
      <c r="K22" s="7" t="s">
        <v>9</v>
      </c>
      <c r="L22" s="7" t="s">
        <v>9</v>
      </c>
      <c r="M22" s="7" t="s">
        <v>9</v>
      </c>
      <c r="N22" s="7">
        <v>4</v>
      </c>
      <c r="O22" s="7" t="s">
        <v>9</v>
      </c>
      <c r="P22" s="7">
        <v>-12</v>
      </c>
      <c r="Q22" s="7" t="s">
        <v>9</v>
      </c>
      <c r="R22" s="7" t="s">
        <v>9</v>
      </c>
      <c r="S22" s="7" t="s">
        <v>9</v>
      </c>
      <c r="T22" s="7" t="s">
        <v>9</v>
      </c>
      <c r="U22" s="7" t="s">
        <v>9</v>
      </c>
      <c r="V22" s="7" t="s">
        <v>9</v>
      </c>
      <c r="W22" s="7" t="s">
        <v>9</v>
      </c>
      <c r="X22" s="7" t="s">
        <v>9</v>
      </c>
      <c r="Y22" s="23">
        <v>4</v>
      </c>
      <c r="Z22" s="2">
        <v>5</v>
      </c>
      <c r="AA22" s="2">
        <v>4</v>
      </c>
      <c r="AB22" s="2">
        <v>0</v>
      </c>
      <c r="AC22" s="2">
        <v>1</v>
      </c>
      <c r="AE22">
        <f t="shared" si="0"/>
        <v>2</v>
      </c>
      <c r="AF22">
        <f t="shared" si="1"/>
        <v>2</v>
      </c>
      <c r="AG22">
        <f t="shared" si="2"/>
        <v>0</v>
      </c>
      <c r="AH22">
        <f t="shared" si="3"/>
        <v>1</v>
      </c>
      <c r="AI22">
        <f t="shared" si="4"/>
        <v>5</v>
      </c>
      <c r="AJ22" t="str">
        <f t="shared" si="5"/>
        <v xml:space="preserve"> </v>
      </c>
    </row>
    <row r="23" spans="1:36" x14ac:dyDescent="0.25">
      <c r="A23" s="24" t="s">
        <v>370</v>
      </c>
      <c r="B23" s="24" t="s">
        <v>371</v>
      </c>
      <c r="C23" s="13" t="s">
        <v>363</v>
      </c>
      <c r="D23" s="7" t="s">
        <v>9</v>
      </c>
      <c r="E23" s="7" t="s">
        <v>9</v>
      </c>
      <c r="F23" s="7" t="s">
        <v>9</v>
      </c>
      <c r="G23" s="7">
        <v>11</v>
      </c>
      <c r="H23" s="7">
        <v>-16</v>
      </c>
      <c r="I23" s="7" t="s">
        <v>9</v>
      </c>
      <c r="J23" s="7" t="s">
        <v>9</v>
      </c>
      <c r="K23" s="7">
        <v>5</v>
      </c>
      <c r="L23" s="7">
        <v>-9</v>
      </c>
      <c r="M23" s="7">
        <v>-11</v>
      </c>
      <c r="N23" s="7">
        <v>-3</v>
      </c>
      <c r="O23" s="7" t="s">
        <v>9</v>
      </c>
      <c r="P23" s="7" t="s">
        <v>9</v>
      </c>
      <c r="Q23" s="7" t="s">
        <v>9</v>
      </c>
      <c r="R23" s="7">
        <v>-11</v>
      </c>
      <c r="S23" s="7">
        <v>0</v>
      </c>
      <c r="T23" s="7" t="s">
        <v>9</v>
      </c>
      <c r="U23" s="7">
        <v>-12</v>
      </c>
      <c r="V23" s="7" t="s">
        <v>9</v>
      </c>
      <c r="W23" s="7" t="s">
        <v>9</v>
      </c>
      <c r="X23" s="7" t="s">
        <v>9</v>
      </c>
      <c r="Y23" s="23">
        <v>-46</v>
      </c>
      <c r="Z23" s="2">
        <v>9</v>
      </c>
      <c r="AA23" s="2">
        <v>2</v>
      </c>
      <c r="AB23" s="2">
        <v>1</v>
      </c>
      <c r="AC23" s="2">
        <v>6</v>
      </c>
      <c r="AE23">
        <f t="shared" si="0"/>
        <v>3</v>
      </c>
      <c r="AF23">
        <f t="shared" si="1"/>
        <v>5</v>
      </c>
      <c r="AG23">
        <f t="shared" si="2"/>
        <v>0</v>
      </c>
      <c r="AH23">
        <f t="shared" si="3"/>
        <v>1</v>
      </c>
      <c r="AI23">
        <f t="shared" si="4"/>
        <v>9</v>
      </c>
      <c r="AJ23" t="str">
        <f t="shared" si="5"/>
        <v xml:space="preserve"> </v>
      </c>
    </row>
    <row r="24" spans="1:36" x14ac:dyDescent="0.25">
      <c r="A24" t="s">
        <v>142</v>
      </c>
      <c r="B24" t="s">
        <v>499</v>
      </c>
      <c r="C24" s="13" t="s">
        <v>520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>
        <v>-15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23">
        <v>-15</v>
      </c>
      <c r="Z24" s="2">
        <v>1</v>
      </c>
      <c r="AA24" s="2">
        <v>0</v>
      </c>
      <c r="AB24" s="2">
        <v>0</v>
      </c>
      <c r="AC24" s="2">
        <v>1</v>
      </c>
      <c r="AE24">
        <f t="shared" si="0"/>
        <v>0</v>
      </c>
      <c r="AF24">
        <f t="shared" si="1"/>
        <v>0</v>
      </c>
      <c r="AG24">
        <f t="shared" si="2"/>
        <v>1</v>
      </c>
      <c r="AH24">
        <f t="shared" si="3"/>
        <v>0</v>
      </c>
      <c r="AI24">
        <f t="shared" si="4"/>
        <v>1</v>
      </c>
      <c r="AJ24" t="str">
        <f t="shared" si="5"/>
        <v xml:space="preserve"> </v>
      </c>
    </row>
    <row r="25" spans="1:36" x14ac:dyDescent="0.25">
      <c r="A25" t="s">
        <v>468</v>
      </c>
      <c r="B25" t="s">
        <v>62</v>
      </c>
      <c r="C25" s="13" t="s">
        <v>469</v>
      </c>
      <c r="D25" s="7">
        <v>12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>
        <v>7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23">
        <v>19</v>
      </c>
      <c r="Z25" s="2">
        <v>2</v>
      </c>
      <c r="AA25" s="2">
        <v>2</v>
      </c>
      <c r="AB25" s="2">
        <v>0</v>
      </c>
      <c r="AC25" s="2">
        <v>0</v>
      </c>
      <c r="AE25">
        <f t="shared" si="0"/>
        <v>1</v>
      </c>
      <c r="AF25">
        <f t="shared" si="1"/>
        <v>1</v>
      </c>
      <c r="AG25">
        <f t="shared" si="2"/>
        <v>0</v>
      </c>
      <c r="AH25">
        <f t="shared" si="3"/>
        <v>0</v>
      </c>
      <c r="AI25">
        <f t="shared" si="4"/>
        <v>2</v>
      </c>
      <c r="AJ25" t="str">
        <f t="shared" si="5"/>
        <v xml:space="preserve"> </v>
      </c>
    </row>
    <row r="26" spans="1:36" x14ac:dyDescent="0.25">
      <c r="A26" t="s">
        <v>427</v>
      </c>
      <c r="B26" t="s">
        <v>62</v>
      </c>
      <c r="C26" s="13" t="s">
        <v>428</v>
      </c>
      <c r="D26" s="7">
        <v>16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>
        <v>4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23">
        <v>20</v>
      </c>
      <c r="Z26" s="2">
        <v>2</v>
      </c>
      <c r="AA26" s="2">
        <v>2</v>
      </c>
      <c r="AB26" s="2">
        <v>0</v>
      </c>
      <c r="AC26" s="2">
        <v>0</v>
      </c>
      <c r="AE26">
        <f t="shared" si="0"/>
        <v>0</v>
      </c>
      <c r="AF26">
        <f t="shared" si="1"/>
        <v>1</v>
      </c>
      <c r="AG26">
        <f t="shared" si="2"/>
        <v>1</v>
      </c>
      <c r="AH26">
        <f t="shared" si="3"/>
        <v>0</v>
      </c>
      <c r="AI26">
        <f t="shared" si="4"/>
        <v>2</v>
      </c>
      <c r="AJ26" t="str">
        <f t="shared" si="5"/>
        <v xml:space="preserve"> </v>
      </c>
    </row>
    <row r="27" spans="1:36" x14ac:dyDescent="0.25">
      <c r="A27" s="24" t="s">
        <v>46</v>
      </c>
      <c r="B27" s="25" t="s">
        <v>62</v>
      </c>
      <c r="C27" s="13" t="s">
        <v>63</v>
      </c>
      <c r="D27" s="7">
        <v>7</v>
      </c>
      <c r="E27" s="7">
        <v>-13</v>
      </c>
      <c r="F27" s="7">
        <v>-1</v>
      </c>
      <c r="G27" s="7">
        <v>-2</v>
      </c>
      <c r="H27" s="7">
        <v>3</v>
      </c>
      <c r="I27" s="7">
        <v>-16</v>
      </c>
      <c r="J27" s="7">
        <v>0</v>
      </c>
      <c r="K27" s="7">
        <v>12</v>
      </c>
      <c r="L27" s="7">
        <v>0</v>
      </c>
      <c r="M27" s="7" t="s">
        <v>9</v>
      </c>
      <c r="N27" s="7">
        <v>-6</v>
      </c>
      <c r="O27" s="7" t="s">
        <v>9</v>
      </c>
      <c r="P27" s="7">
        <v>5</v>
      </c>
      <c r="Q27" s="7">
        <v>-11</v>
      </c>
      <c r="R27" s="7">
        <v>-13</v>
      </c>
      <c r="S27" s="7">
        <v>6</v>
      </c>
      <c r="T27" s="7">
        <v>6</v>
      </c>
      <c r="U27" s="7">
        <v>0</v>
      </c>
      <c r="V27" s="7" t="s">
        <v>9</v>
      </c>
      <c r="W27" s="7" t="s">
        <v>9</v>
      </c>
      <c r="X27" s="7" t="s">
        <v>9</v>
      </c>
      <c r="Y27" s="23">
        <v>-23</v>
      </c>
      <c r="Z27" s="2">
        <v>16</v>
      </c>
      <c r="AA27" s="2">
        <v>6</v>
      </c>
      <c r="AB27" s="2">
        <v>3</v>
      </c>
      <c r="AC27" s="2">
        <v>7</v>
      </c>
      <c r="AE27">
        <f t="shared" si="0"/>
        <v>16</v>
      </c>
      <c r="AF27">
        <f t="shared" si="1"/>
        <v>0</v>
      </c>
      <c r="AG27">
        <f t="shared" si="2"/>
        <v>0</v>
      </c>
      <c r="AH27">
        <f t="shared" si="3"/>
        <v>0</v>
      </c>
      <c r="AI27">
        <f t="shared" si="4"/>
        <v>16</v>
      </c>
      <c r="AJ27" t="str">
        <f t="shared" si="5"/>
        <v xml:space="preserve"> </v>
      </c>
    </row>
    <row r="28" spans="1:36" x14ac:dyDescent="0.25">
      <c r="A28" s="24" t="s">
        <v>64</v>
      </c>
      <c r="B28" s="25" t="s">
        <v>62</v>
      </c>
      <c r="C28" s="13" t="s">
        <v>65</v>
      </c>
      <c r="D28" s="7">
        <v>-10</v>
      </c>
      <c r="E28" s="7">
        <v>4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>
        <v>6</v>
      </c>
      <c r="O28" s="7" t="s">
        <v>9</v>
      </c>
      <c r="P28" s="7">
        <v>26</v>
      </c>
      <c r="Q28" s="7">
        <v>1</v>
      </c>
      <c r="R28" s="7">
        <v>-11</v>
      </c>
      <c r="S28" s="7" t="s">
        <v>9</v>
      </c>
      <c r="T28" s="7">
        <v>-9</v>
      </c>
      <c r="U28" s="7">
        <v>5</v>
      </c>
      <c r="V28" s="7" t="s">
        <v>9</v>
      </c>
      <c r="W28" s="7" t="s">
        <v>9</v>
      </c>
      <c r="X28" s="7" t="s">
        <v>9</v>
      </c>
      <c r="Y28" s="23">
        <v>12</v>
      </c>
      <c r="Z28" s="2">
        <v>8</v>
      </c>
      <c r="AA28" s="2">
        <v>5</v>
      </c>
      <c r="AB28" s="2">
        <v>0</v>
      </c>
      <c r="AC28" s="2">
        <v>3</v>
      </c>
      <c r="AE28">
        <f t="shared" si="0"/>
        <v>0</v>
      </c>
      <c r="AF28">
        <f t="shared" si="1"/>
        <v>0</v>
      </c>
      <c r="AG28">
        <f t="shared" si="2"/>
        <v>0</v>
      </c>
      <c r="AH28">
        <f t="shared" si="3"/>
        <v>8</v>
      </c>
      <c r="AI28">
        <f t="shared" si="4"/>
        <v>8</v>
      </c>
      <c r="AJ28" t="str">
        <f t="shared" si="5"/>
        <v xml:space="preserve"> </v>
      </c>
    </row>
    <row r="29" spans="1:36" x14ac:dyDescent="0.25">
      <c r="A29" s="24" t="s">
        <v>313</v>
      </c>
      <c r="B29" s="24" t="s">
        <v>314</v>
      </c>
      <c r="C29" s="13" t="s">
        <v>130</v>
      </c>
      <c r="D29" s="7">
        <v>7</v>
      </c>
      <c r="E29" s="7">
        <v>13</v>
      </c>
      <c r="F29" s="7" t="s">
        <v>9</v>
      </c>
      <c r="G29" s="7" t="s">
        <v>9</v>
      </c>
      <c r="H29" s="7">
        <v>-16</v>
      </c>
      <c r="I29" s="7">
        <v>0</v>
      </c>
      <c r="J29" s="7">
        <v>-2</v>
      </c>
      <c r="K29" s="7">
        <v>5</v>
      </c>
      <c r="L29" s="7">
        <v>-8</v>
      </c>
      <c r="M29" s="7">
        <v>4</v>
      </c>
      <c r="N29" s="7">
        <v>6</v>
      </c>
      <c r="O29" s="7" t="s">
        <v>9</v>
      </c>
      <c r="P29" s="7">
        <v>5</v>
      </c>
      <c r="Q29" s="7">
        <v>-1</v>
      </c>
      <c r="R29" s="7">
        <v>3</v>
      </c>
      <c r="S29" s="7">
        <v>0</v>
      </c>
      <c r="T29" s="7">
        <v>13</v>
      </c>
      <c r="U29" s="7">
        <v>-4</v>
      </c>
      <c r="V29" s="7" t="s">
        <v>9</v>
      </c>
      <c r="W29" s="7" t="s">
        <v>9</v>
      </c>
      <c r="X29" s="7" t="s">
        <v>9</v>
      </c>
      <c r="Y29" s="23">
        <v>25</v>
      </c>
      <c r="Z29" s="2">
        <v>15</v>
      </c>
      <c r="AA29" s="2">
        <v>8</v>
      </c>
      <c r="AB29" s="2">
        <v>2</v>
      </c>
      <c r="AC29" s="2">
        <v>5</v>
      </c>
      <c r="AE29">
        <f t="shared" si="0"/>
        <v>10</v>
      </c>
      <c r="AF29">
        <f t="shared" si="1"/>
        <v>1</v>
      </c>
      <c r="AG29">
        <f t="shared" si="2"/>
        <v>0</v>
      </c>
      <c r="AH29">
        <f t="shared" si="3"/>
        <v>4</v>
      </c>
      <c r="AI29">
        <f t="shared" si="4"/>
        <v>15</v>
      </c>
      <c r="AJ29" t="str">
        <f t="shared" si="5"/>
        <v xml:space="preserve"> </v>
      </c>
    </row>
    <row r="30" spans="1:36" x14ac:dyDescent="0.25">
      <c r="A30" s="24" t="s">
        <v>143</v>
      </c>
      <c r="B30" s="24" t="s">
        <v>67</v>
      </c>
      <c r="C30" s="13" t="s">
        <v>521</v>
      </c>
      <c r="D30" s="7">
        <v>16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>
        <v>4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23">
        <v>20</v>
      </c>
      <c r="Z30" s="2">
        <v>2</v>
      </c>
      <c r="AA30" s="2">
        <v>2</v>
      </c>
      <c r="AB30" s="2">
        <v>0</v>
      </c>
      <c r="AC30" s="2">
        <v>0</v>
      </c>
      <c r="AE30">
        <f t="shared" si="0"/>
        <v>1</v>
      </c>
      <c r="AF30">
        <f t="shared" si="1"/>
        <v>1</v>
      </c>
      <c r="AG30">
        <f t="shared" si="2"/>
        <v>0</v>
      </c>
      <c r="AH30">
        <f t="shared" si="3"/>
        <v>0</v>
      </c>
      <c r="AI30">
        <f t="shared" si="4"/>
        <v>2</v>
      </c>
      <c r="AJ30" t="str">
        <f t="shared" si="5"/>
        <v xml:space="preserve"> </v>
      </c>
    </row>
    <row r="31" spans="1:36" x14ac:dyDescent="0.25">
      <c r="A31" s="24" t="s">
        <v>32</v>
      </c>
      <c r="B31" s="24" t="s">
        <v>67</v>
      </c>
      <c r="C31" s="13" t="s">
        <v>129</v>
      </c>
      <c r="D31" s="7" t="s">
        <v>9</v>
      </c>
      <c r="E31" s="7" t="s">
        <v>9</v>
      </c>
      <c r="F31" s="7">
        <v>4</v>
      </c>
      <c r="G31" s="7" t="s">
        <v>9</v>
      </c>
      <c r="H31" s="7" t="s">
        <v>9</v>
      </c>
      <c r="I31" s="7">
        <v>0</v>
      </c>
      <c r="J31" s="7">
        <v>-2</v>
      </c>
      <c r="K31" s="7">
        <v>5</v>
      </c>
      <c r="L31" s="7" t="s">
        <v>9</v>
      </c>
      <c r="M31" s="7">
        <v>4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3">
        <v>11</v>
      </c>
      <c r="Z31" s="2">
        <v>5</v>
      </c>
      <c r="AA31" s="2">
        <v>3</v>
      </c>
      <c r="AB31" s="2">
        <v>1</v>
      </c>
      <c r="AC31" s="2">
        <v>1</v>
      </c>
      <c r="AE31">
        <f t="shared" si="0"/>
        <v>0</v>
      </c>
      <c r="AF31">
        <f t="shared" si="1"/>
        <v>4</v>
      </c>
      <c r="AG31">
        <f t="shared" si="2"/>
        <v>1</v>
      </c>
      <c r="AH31">
        <f t="shared" si="3"/>
        <v>0</v>
      </c>
      <c r="AI31">
        <f t="shared" si="4"/>
        <v>5</v>
      </c>
      <c r="AJ31" t="str">
        <f t="shared" si="5"/>
        <v xml:space="preserve"> </v>
      </c>
    </row>
    <row r="32" spans="1:36" x14ac:dyDescent="0.25">
      <c r="A32" s="24" t="s">
        <v>320</v>
      </c>
      <c r="B32" s="24" t="s">
        <v>321</v>
      </c>
      <c r="C32" s="13" t="s">
        <v>69</v>
      </c>
      <c r="D32" s="7">
        <v>7</v>
      </c>
      <c r="E32" s="7">
        <v>-13</v>
      </c>
      <c r="F32" s="7">
        <v>-1</v>
      </c>
      <c r="G32" s="7">
        <v>-2</v>
      </c>
      <c r="H32" s="7">
        <v>3</v>
      </c>
      <c r="I32" s="7">
        <v>-16</v>
      </c>
      <c r="J32" s="7">
        <v>0</v>
      </c>
      <c r="K32" s="7">
        <v>12</v>
      </c>
      <c r="L32" s="7">
        <v>0</v>
      </c>
      <c r="M32" s="7">
        <v>2</v>
      </c>
      <c r="N32" s="7">
        <v>-6</v>
      </c>
      <c r="O32" s="7" t="s">
        <v>9</v>
      </c>
      <c r="P32" s="7">
        <v>5</v>
      </c>
      <c r="Q32" s="7">
        <v>-11</v>
      </c>
      <c r="R32" s="7">
        <v>-13</v>
      </c>
      <c r="S32" s="7">
        <v>6</v>
      </c>
      <c r="T32" s="7">
        <v>6</v>
      </c>
      <c r="U32" s="7">
        <v>0</v>
      </c>
      <c r="V32" s="7" t="s">
        <v>9</v>
      </c>
      <c r="W32" s="7" t="s">
        <v>9</v>
      </c>
      <c r="X32" s="7" t="s">
        <v>9</v>
      </c>
      <c r="Y32" s="23">
        <v>-21</v>
      </c>
      <c r="Z32" s="2">
        <v>17</v>
      </c>
      <c r="AA32" s="2">
        <v>7</v>
      </c>
      <c r="AB32" s="2">
        <v>3</v>
      </c>
      <c r="AC32" s="2">
        <v>7</v>
      </c>
      <c r="AE32">
        <f t="shared" si="0"/>
        <v>0</v>
      </c>
      <c r="AF32">
        <f t="shared" si="1"/>
        <v>0</v>
      </c>
      <c r="AG32">
        <f t="shared" si="2"/>
        <v>0</v>
      </c>
      <c r="AH32">
        <f t="shared" si="3"/>
        <v>17</v>
      </c>
      <c r="AI32">
        <f t="shared" si="4"/>
        <v>17</v>
      </c>
      <c r="AJ32" t="str">
        <f t="shared" si="5"/>
        <v xml:space="preserve"> </v>
      </c>
    </row>
    <row r="33" spans="1:36" x14ac:dyDescent="0.25">
      <c r="A33" s="25" t="s">
        <v>511</v>
      </c>
      <c r="B33" s="25" t="s">
        <v>471</v>
      </c>
      <c r="C33" s="13" t="s">
        <v>522</v>
      </c>
      <c r="D33" s="7" t="s">
        <v>9</v>
      </c>
      <c r="E33" s="7" t="s">
        <v>9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>
        <v>-11</v>
      </c>
      <c r="M33" s="7">
        <v>8</v>
      </c>
      <c r="N33" s="7" t="s">
        <v>9</v>
      </c>
      <c r="O33" s="7" t="s">
        <v>9</v>
      </c>
      <c r="P33" s="7" t="s">
        <v>9</v>
      </c>
      <c r="Q33" s="7" t="s">
        <v>9</v>
      </c>
      <c r="R33" s="7" t="s">
        <v>9</v>
      </c>
      <c r="S33" s="7" t="s">
        <v>9</v>
      </c>
      <c r="T33" s="7" t="s">
        <v>9</v>
      </c>
      <c r="U33" s="7" t="s">
        <v>9</v>
      </c>
      <c r="V33" s="7" t="s">
        <v>9</v>
      </c>
      <c r="W33" s="7" t="s">
        <v>9</v>
      </c>
      <c r="X33" s="7" t="s">
        <v>9</v>
      </c>
      <c r="Y33" s="23">
        <v>-3</v>
      </c>
      <c r="Z33" s="2">
        <v>2</v>
      </c>
      <c r="AA33" s="2">
        <v>1</v>
      </c>
      <c r="AB33" s="2">
        <v>0</v>
      </c>
      <c r="AC33" s="2">
        <v>1</v>
      </c>
      <c r="AE33">
        <f t="shared" si="0"/>
        <v>0</v>
      </c>
      <c r="AF33">
        <f t="shared" si="1"/>
        <v>2</v>
      </c>
      <c r="AG33">
        <f t="shared" si="2"/>
        <v>0</v>
      </c>
      <c r="AH33">
        <f t="shared" si="3"/>
        <v>0</v>
      </c>
      <c r="AI33">
        <f t="shared" si="4"/>
        <v>2</v>
      </c>
      <c r="AJ33" t="str">
        <f t="shared" si="5"/>
        <v xml:space="preserve"> </v>
      </c>
    </row>
    <row r="34" spans="1:36" x14ac:dyDescent="0.25">
      <c r="A34" s="25" t="s">
        <v>429</v>
      </c>
      <c r="B34" s="25" t="s">
        <v>430</v>
      </c>
      <c r="C34" s="13" t="s">
        <v>431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  <c r="P34" s="7" t="s">
        <v>9</v>
      </c>
      <c r="Q34" s="7" t="s">
        <v>9</v>
      </c>
      <c r="R34" s="7" t="s">
        <v>9</v>
      </c>
      <c r="S34" s="7" t="s">
        <v>9</v>
      </c>
      <c r="T34" s="7">
        <v>-1</v>
      </c>
      <c r="U34" s="7">
        <v>-4</v>
      </c>
      <c r="V34" s="7" t="s">
        <v>9</v>
      </c>
      <c r="W34" s="7" t="s">
        <v>9</v>
      </c>
      <c r="X34" s="7" t="s">
        <v>9</v>
      </c>
      <c r="Y34" s="23">
        <v>-5</v>
      </c>
      <c r="Z34" s="2">
        <v>2</v>
      </c>
      <c r="AA34" s="2">
        <v>0</v>
      </c>
      <c r="AB34" s="2">
        <v>0</v>
      </c>
      <c r="AC34" s="2">
        <v>2</v>
      </c>
      <c r="AE34">
        <f t="shared" si="0"/>
        <v>2</v>
      </c>
      <c r="AF34">
        <f t="shared" si="1"/>
        <v>0</v>
      </c>
      <c r="AG34">
        <f t="shared" si="2"/>
        <v>0</v>
      </c>
      <c r="AH34">
        <f t="shared" si="3"/>
        <v>0</v>
      </c>
      <c r="AI34">
        <f t="shared" si="4"/>
        <v>2</v>
      </c>
      <c r="AJ34" t="str">
        <f t="shared" si="5"/>
        <v xml:space="preserve"> </v>
      </c>
    </row>
    <row r="35" spans="1:36" x14ac:dyDescent="0.25">
      <c r="A35" s="24" t="s">
        <v>71</v>
      </c>
      <c r="B35" s="24" t="s">
        <v>72</v>
      </c>
      <c r="C35" s="13" t="s">
        <v>73</v>
      </c>
      <c r="D35" s="7">
        <v>-4</v>
      </c>
      <c r="E35" s="7">
        <v>-2</v>
      </c>
      <c r="F35" s="7">
        <v>4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23">
        <v>-2</v>
      </c>
      <c r="Z35" s="2">
        <v>3</v>
      </c>
      <c r="AA35" s="2">
        <v>1</v>
      </c>
      <c r="AB35" s="2">
        <v>0</v>
      </c>
      <c r="AC35" s="2">
        <v>2</v>
      </c>
      <c r="AE35">
        <f t="shared" si="0"/>
        <v>0</v>
      </c>
      <c r="AF35">
        <f t="shared" si="1"/>
        <v>0</v>
      </c>
      <c r="AG35">
        <f t="shared" si="2"/>
        <v>2</v>
      </c>
      <c r="AH35">
        <f t="shared" si="3"/>
        <v>1</v>
      </c>
      <c r="AI35">
        <f t="shared" si="4"/>
        <v>3</v>
      </c>
      <c r="AJ35" t="str">
        <f t="shared" si="5"/>
        <v xml:space="preserve"> </v>
      </c>
    </row>
    <row r="36" spans="1:36" x14ac:dyDescent="0.25">
      <c r="A36" s="24" t="s">
        <v>438</v>
      </c>
      <c r="B36" s="24" t="s">
        <v>503</v>
      </c>
      <c r="C36" s="13" t="s">
        <v>523</v>
      </c>
      <c r="D36" s="7">
        <v>12</v>
      </c>
      <c r="E36" s="7">
        <v>-10</v>
      </c>
      <c r="F36" s="7">
        <v>6</v>
      </c>
      <c r="G36" s="7" t="s">
        <v>9</v>
      </c>
      <c r="H36" s="7">
        <v>-10</v>
      </c>
      <c r="I36" s="7">
        <v>-23</v>
      </c>
      <c r="J36" s="7">
        <v>-10</v>
      </c>
      <c r="K36" s="7">
        <v>15</v>
      </c>
      <c r="L36" s="7">
        <v>6</v>
      </c>
      <c r="M36" s="7">
        <v>7</v>
      </c>
      <c r="N36" s="7" t="s">
        <v>9</v>
      </c>
      <c r="O36" s="7" t="s">
        <v>9</v>
      </c>
      <c r="P36" s="7" t="s">
        <v>9</v>
      </c>
      <c r="Q36" s="7" t="s">
        <v>9</v>
      </c>
      <c r="R36" s="7">
        <v>-13</v>
      </c>
      <c r="S36" s="7">
        <v>19</v>
      </c>
      <c r="T36" s="7">
        <v>4</v>
      </c>
      <c r="U36" s="7">
        <v>-18</v>
      </c>
      <c r="V36" s="7" t="s">
        <v>9</v>
      </c>
      <c r="W36" s="7" t="s">
        <v>9</v>
      </c>
      <c r="X36" s="7" t="s">
        <v>9</v>
      </c>
      <c r="Y36" s="23">
        <v>-15</v>
      </c>
      <c r="Z36" s="2">
        <v>13</v>
      </c>
      <c r="AA36" s="2">
        <v>7</v>
      </c>
      <c r="AB36" s="2">
        <v>0</v>
      </c>
      <c r="AC36" s="2">
        <v>6</v>
      </c>
      <c r="AE36">
        <f t="shared" si="0"/>
        <v>1</v>
      </c>
      <c r="AF36">
        <f t="shared" si="1"/>
        <v>0</v>
      </c>
      <c r="AG36">
        <f t="shared" si="2"/>
        <v>2</v>
      </c>
      <c r="AH36">
        <f t="shared" si="3"/>
        <v>10</v>
      </c>
      <c r="AI36">
        <f t="shared" si="4"/>
        <v>13</v>
      </c>
      <c r="AJ36" t="str">
        <f t="shared" si="5"/>
        <v xml:space="preserve"> </v>
      </c>
    </row>
    <row r="37" spans="1:36" x14ac:dyDescent="0.25">
      <c r="A37" t="s">
        <v>46</v>
      </c>
      <c r="B37" t="s">
        <v>374</v>
      </c>
      <c r="C37" s="13" t="s">
        <v>360</v>
      </c>
      <c r="D37" s="7" t="s">
        <v>9</v>
      </c>
      <c r="E37" s="7">
        <v>7</v>
      </c>
      <c r="F37" s="7" t="s">
        <v>9</v>
      </c>
      <c r="G37" s="7">
        <v>6</v>
      </c>
      <c r="H37" s="7">
        <v>-18</v>
      </c>
      <c r="I37" s="7" t="s">
        <v>9</v>
      </c>
      <c r="J37" s="7" t="s">
        <v>9</v>
      </c>
      <c r="K37" s="7" t="s">
        <v>9</v>
      </c>
      <c r="L37" s="7">
        <v>-13</v>
      </c>
      <c r="M37" s="7" t="s">
        <v>9</v>
      </c>
      <c r="N37" s="7" t="s">
        <v>9</v>
      </c>
      <c r="O37" s="7" t="s">
        <v>9</v>
      </c>
      <c r="P37" s="7">
        <v>-6</v>
      </c>
      <c r="Q37" s="7" t="s">
        <v>9</v>
      </c>
      <c r="R37" s="7" t="s">
        <v>9</v>
      </c>
      <c r="S37" s="7">
        <v>19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23">
        <v>-5</v>
      </c>
      <c r="Z37" s="2">
        <v>6</v>
      </c>
      <c r="AA37" s="2">
        <v>3</v>
      </c>
      <c r="AB37" s="2">
        <v>0</v>
      </c>
      <c r="AC37" s="2">
        <v>3</v>
      </c>
      <c r="AE37">
        <f t="shared" si="0"/>
        <v>4</v>
      </c>
      <c r="AF37">
        <f t="shared" si="1"/>
        <v>2</v>
      </c>
      <c r="AG37">
        <f t="shared" si="2"/>
        <v>0</v>
      </c>
      <c r="AH37">
        <f t="shared" si="3"/>
        <v>0</v>
      </c>
      <c r="AI37">
        <f t="shared" si="4"/>
        <v>6</v>
      </c>
      <c r="AJ37" t="str">
        <f t="shared" si="5"/>
        <v xml:space="preserve"> </v>
      </c>
    </row>
    <row r="38" spans="1:36" x14ac:dyDescent="0.25">
      <c r="A38" s="24" t="s">
        <v>81</v>
      </c>
      <c r="B38" s="24" t="s">
        <v>375</v>
      </c>
      <c r="C38" s="13" t="s">
        <v>82</v>
      </c>
      <c r="D38" s="7">
        <v>-10</v>
      </c>
      <c r="E38" s="7">
        <v>0</v>
      </c>
      <c r="F38" s="7">
        <v>-17</v>
      </c>
      <c r="G38" s="7">
        <v>0</v>
      </c>
      <c r="H38" s="7">
        <v>5</v>
      </c>
      <c r="I38" s="7">
        <v>-5</v>
      </c>
      <c r="J38" s="7">
        <v>-10</v>
      </c>
      <c r="K38" s="7">
        <v>-5</v>
      </c>
      <c r="L38" s="7">
        <v>11</v>
      </c>
      <c r="M38" s="7">
        <v>20</v>
      </c>
      <c r="N38" s="7">
        <v>-7</v>
      </c>
      <c r="O38" s="7" t="s">
        <v>9</v>
      </c>
      <c r="P38" s="7">
        <v>26</v>
      </c>
      <c r="Q38" s="7">
        <v>1</v>
      </c>
      <c r="R38" s="7">
        <v>-11</v>
      </c>
      <c r="S38" s="7">
        <v>11</v>
      </c>
      <c r="T38" s="7">
        <v>7</v>
      </c>
      <c r="U38" s="7">
        <v>-5</v>
      </c>
      <c r="V38" s="7" t="s">
        <v>9</v>
      </c>
      <c r="W38" s="7" t="s">
        <v>9</v>
      </c>
      <c r="X38" s="7" t="s">
        <v>9</v>
      </c>
      <c r="Y38" s="23">
        <v>11</v>
      </c>
      <c r="Z38" s="2">
        <v>17</v>
      </c>
      <c r="AA38" s="2">
        <v>7</v>
      </c>
      <c r="AB38" s="2">
        <v>2</v>
      </c>
      <c r="AC38" s="2">
        <v>8</v>
      </c>
      <c r="AE38">
        <f t="shared" si="0"/>
        <v>0</v>
      </c>
      <c r="AF38">
        <f t="shared" si="1"/>
        <v>17</v>
      </c>
      <c r="AG38">
        <f t="shared" si="2"/>
        <v>0</v>
      </c>
      <c r="AH38">
        <f t="shared" si="3"/>
        <v>0</v>
      </c>
      <c r="AI38">
        <f t="shared" si="4"/>
        <v>17</v>
      </c>
      <c r="AJ38" t="str">
        <f t="shared" si="5"/>
        <v xml:space="preserve"> </v>
      </c>
    </row>
    <row r="39" spans="1:36" x14ac:dyDescent="0.25">
      <c r="A39" s="24" t="s">
        <v>83</v>
      </c>
      <c r="B39" s="24" t="s">
        <v>84</v>
      </c>
      <c r="C39" s="13" t="s">
        <v>85</v>
      </c>
      <c r="D39" s="7">
        <v>-16</v>
      </c>
      <c r="E39" s="7">
        <v>0</v>
      </c>
      <c r="F39" s="7">
        <v>4</v>
      </c>
      <c r="G39" s="7">
        <v>27</v>
      </c>
      <c r="H39" s="7">
        <v>-18</v>
      </c>
      <c r="I39" s="7">
        <v>-7</v>
      </c>
      <c r="J39" s="7">
        <v>-26</v>
      </c>
      <c r="K39" s="7">
        <v>5</v>
      </c>
      <c r="L39" s="7">
        <v>-9</v>
      </c>
      <c r="M39" s="7">
        <v>-11</v>
      </c>
      <c r="N39" s="7">
        <v>7</v>
      </c>
      <c r="O39" s="7" t="s">
        <v>9</v>
      </c>
      <c r="P39" s="7">
        <v>-12</v>
      </c>
      <c r="Q39" s="7">
        <v>-1</v>
      </c>
      <c r="R39" s="7">
        <v>-11</v>
      </c>
      <c r="S39" s="7">
        <v>0</v>
      </c>
      <c r="T39" s="7">
        <v>-1</v>
      </c>
      <c r="U39" s="7">
        <v>-4</v>
      </c>
      <c r="V39" s="7" t="s">
        <v>9</v>
      </c>
      <c r="W39" s="7" t="s">
        <v>9</v>
      </c>
      <c r="X39" s="7" t="s">
        <v>9</v>
      </c>
      <c r="Y39" s="23">
        <v>-73</v>
      </c>
      <c r="Z39" s="2">
        <v>17</v>
      </c>
      <c r="AA39" s="2">
        <v>4</v>
      </c>
      <c r="AB39" s="2">
        <v>2</v>
      </c>
      <c r="AC39" s="2">
        <v>11</v>
      </c>
      <c r="AE39">
        <f t="shared" si="0"/>
        <v>0</v>
      </c>
      <c r="AF39">
        <f t="shared" si="1"/>
        <v>3</v>
      </c>
      <c r="AG39">
        <f t="shared" si="2"/>
        <v>13</v>
      </c>
      <c r="AH39">
        <f t="shared" si="3"/>
        <v>1</v>
      </c>
      <c r="AI39">
        <f t="shared" si="4"/>
        <v>17</v>
      </c>
      <c r="AJ39" t="str">
        <f t="shared" si="5"/>
        <v xml:space="preserve"> </v>
      </c>
    </row>
    <row r="40" spans="1:36" x14ac:dyDescent="0.25">
      <c r="A40" s="24" t="s">
        <v>88</v>
      </c>
      <c r="B40" s="24" t="s">
        <v>89</v>
      </c>
      <c r="C40" s="13" t="s">
        <v>90</v>
      </c>
      <c r="D40" s="7" t="s">
        <v>9</v>
      </c>
      <c r="E40" s="7" t="s">
        <v>9</v>
      </c>
      <c r="F40" s="7">
        <v>5</v>
      </c>
      <c r="G40" s="7">
        <v>-15</v>
      </c>
      <c r="H40" s="7">
        <v>3</v>
      </c>
      <c r="I40" s="7" t="s">
        <v>9</v>
      </c>
      <c r="J40" s="7" t="s">
        <v>9</v>
      </c>
      <c r="K40" s="7">
        <v>15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23">
        <v>8</v>
      </c>
      <c r="Z40" s="2">
        <v>4</v>
      </c>
      <c r="AA40" s="2">
        <v>3</v>
      </c>
      <c r="AB40" s="2">
        <v>0</v>
      </c>
      <c r="AC40" s="2">
        <v>1</v>
      </c>
      <c r="AE40">
        <f t="shared" si="0"/>
        <v>0</v>
      </c>
      <c r="AF40">
        <f t="shared" si="1"/>
        <v>0</v>
      </c>
      <c r="AG40">
        <f t="shared" si="2"/>
        <v>2</v>
      </c>
      <c r="AH40">
        <f t="shared" si="3"/>
        <v>2</v>
      </c>
      <c r="AI40">
        <f t="shared" si="4"/>
        <v>4</v>
      </c>
      <c r="AJ40" t="str">
        <f t="shared" si="5"/>
        <v xml:space="preserve"> </v>
      </c>
    </row>
    <row r="41" spans="1:36" x14ac:dyDescent="0.25">
      <c r="A41" s="24" t="s">
        <v>95</v>
      </c>
      <c r="B41" s="24" t="s">
        <v>96</v>
      </c>
      <c r="C41" s="13" t="s">
        <v>97</v>
      </c>
      <c r="D41" s="7">
        <v>-10</v>
      </c>
      <c r="E41" s="7" t="s">
        <v>9</v>
      </c>
      <c r="F41" s="7">
        <v>-21</v>
      </c>
      <c r="G41" s="7">
        <v>1</v>
      </c>
      <c r="H41" s="7">
        <v>-3</v>
      </c>
      <c r="I41" s="7">
        <v>-10</v>
      </c>
      <c r="J41" s="7">
        <v>-22</v>
      </c>
      <c r="K41" s="7">
        <v>-5</v>
      </c>
      <c r="L41" s="7">
        <v>11</v>
      </c>
      <c r="M41" s="7">
        <v>3</v>
      </c>
      <c r="N41" s="7">
        <v>-3</v>
      </c>
      <c r="O41" s="7" t="s">
        <v>9</v>
      </c>
      <c r="P41" s="7" t="s">
        <v>9</v>
      </c>
      <c r="Q41" s="7">
        <v>-3</v>
      </c>
      <c r="R41" s="7">
        <v>13</v>
      </c>
      <c r="S41" s="7">
        <v>6</v>
      </c>
      <c r="T41" s="7">
        <v>-3</v>
      </c>
      <c r="U41" s="7">
        <v>-4</v>
      </c>
      <c r="V41" s="7" t="s">
        <v>9</v>
      </c>
      <c r="W41" s="7" t="s">
        <v>9</v>
      </c>
      <c r="X41" s="7" t="s">
        <v>9</v>
      </c>
      <c r="Y41" s="23">
        <v>-50</v>
      </c>
      <c r="Z41" s="2">
        <v>15</v>
      </c>
      <c r="AA41" s="2">
        <v>5</v>
      </c>
      <c r="AB41" s="2">
        <v>0</v>
      </c>
      <c r="AC41" s="2">
        <v>10</v>
      </c>
      <c r="AE41">
        <f t="shared" si="0"/>
        <v>11</v>
      </c>
      <c r="AF41">
        <f t="shared" si="1"/>
        <v>4</v>
      </c>
      <c r="AG41">
        <f t="shared" si="2"/>
        <v>0</v>
      </c>
      <c r="AH41">
        <f t="shared" si="3"/>
        <v>0</v>
      </c>
      <c r="AI41">
        <f t="shared" si="4"/>
        <v>15</v>
      </c>
      <c r="AJ41" t="str">
        <f t="shared" si="5"/>
        <v xml:space="preserve"> </v>
      </c>
    </row>
    <row r="42" spans="1:36" x14ac:dyDescent="0.25">
      <c r="A42" s="24" t="s">
        <v>378</v>
      </c>
      <c r="B42" s="24" t="s">
        <v>377</v>
      </c>
      <c r="C42" s="13" t="s">
        <v>362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>
        <v>-13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23">
        <v>-13</v>
      </c>
      <c r="Z42" s="2">
        <v>1</v>
      </c>
      <c r="AA42" s="2">
        <v>0</v>
      </c>
      <c r="AB42" s="2">
        <v>0</v>
      </c>
      <c r="AC42" s="2">
        <v>1</v>
      </c>
      <c r="AE42">
        <f t="shared" si="0"/>
        <v>0</v>
      </c>
      <c r="AF42">
        <f t="shared" si="1"/>
        <v>0</v>
      </c>
      <c r="AG42">
        <f t="shared" si="2"/>
        <v>1</v>
      </c>
      <c r="AH42">
        <f t="shared" si="3"/>
        <v>0</v>
      </c>
      <c r="AI42">
        <f t="shared" si="4"/>
        <v>1</v>
      </c>
      <c r="AJ42" t="str">
        <f t="shared" si="5"/>
        <v xml:space="preserve"> </v>
      </c>
    </row>
    <row r="43" spans="1:36" x14ac:dyDescent="0.25">
      <c r="A43" t="s">
        <v>303</v>
      </c>
      <c r="B43" t="s">
        <v>102</v>
      </c>
      <c r="C43" s="13" t="s">
        <v>103</v>
      </c>
      <c r="D43" s="7">
        <v>12</v>
      </c>
      <c r="E43" s="7">
        <v>-2</v>
      </c>
      <c r="F43" s="7">
        <v>-7</v>
      </c>
      <c r="G43" s="7">
        <v>8</v>
      </c>
      <c r="H43" s="7">
        <v>-10</v>
      </c>
      <c r="I43" s="7">
        <v>-7</v>
      </c>
      <c r="J43" s="7" t="s">
        <v>9</v>
      </c>
      <c r="K43" s="7">
        <v>15</v>
      </c>
      <c r="L43" s="7">
        <v>6</v>
      </c>
      <c r="M43" s="7">
        <v>7</v>
      </c>
      <c r="N43" s="7">
        <v>8</v>
      </c>
      <c r="O43" s="7" t="s">
        <v>9</v>
      </c>
      <c r="P43" s="7">
        <v>6</v>
      </c>
      <c r="Q43" s="7" t="s">
        <v>9</v>
      </c>
      <c r="R43" s="7">
        <v>-10</v>
      </c>
      <c r="S43" s="7">
        <v>6</v>
      </c>
      <c r="T43" s="7">
        <v>-4</v>
      </c>
      <c r="U43" s="7">
        <v>-12</v>
      </c>
      <c r="V43" s="7" t="s">
        <v>9</v>
      </c>
      <c r="W43" s="7" t="s">
        <v>9</v>
      </c>
      <c r="X43" s="7" t="s">
        <v>9</v>
      </c>
      <c r="Y43" s="23">
        <v>16</v>
      </c>
      <c r="Z43" s="2">
        <v>15</v>
      </c>
      <c r="AA43" s="2">
        <v>8</v>
      </c>
      <c r="AB43" s="2">
        <v>0</v>
      </c>
      <c r="AC43" s="2">
        <v>7</v>
      </c>
      <c r="AE43">
        <f t="shared" si="0"/>
        <v>0</v>
      </c>
      <c r="AF43">
        <f t="shared" si="1"/>
        <v>13</v>
      </c>
      <c r="AG43">
        <f t="shared" si="2"/>
        <v>2</v>
      </c>
      <c r="AH43">
        <f t="shared" si="3"/>
        <v>0</v>
      </c>
      <c r="AI43">
        <f t="shared" si="4"/>
        <v>15</v>
      </c>
      <c r="AJ43" t="str">
        <f t="shared" si="5"/>
        <v xml:space="preserve"> </v>
      </c>
    </row>
    <row r="44" spans="1:36" x14ac:dyDescent="0.25">
      <c r="A44" s="24" t="s">
        <v>137</v>
      </c>
      <c r="B44" s="24" t="s">
        <v>318</v>
      </c>
      <c r="C44" s="13" t="s">
        <v>473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>
        <v>-2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 t="s">
        <v>9</v>
      </c>
      <c r="W44" s="7" t="s">
        <v>9</v>
      </c>
      <c r="X44" s="7" t="s">
        <v>9</v>
      </c>
      <c r="Y44" s="23">
        <v>-2</v>
      </c>
      <c r="Z44" s="2">
        <v>1</v>
      </c>
      <c r="AA44" s="2">
        <v>0</v>
      </c>
      <c r="AB44" s="2">
        <v>0</v>
      </c>
      <c r="AC44" s="2">
        <v>1</v>
      </c>
      <c r="AE44">
        <f t="shared" si="0"/>
        <v>0</v>
      </c>
      <c r="AF44">
        <f t="shared" si="1"/>
        <v>0</v>
      </c>
      <c r="AG44">
        <f t="shared" si="2"/>
        <v>1</v>
      </c>
      <c r="AH44">
        <f t="shared" si="3"/>
        <v>0</v>
      </c>
      <c r="AI44">
        <f t="shared" si="4"/>
        <v>1</v>
      </c>
      <c r="AJ44" t="str">
        <f t="shared" si="5"/>
        <v xml:space="preserve"> </v>
      </c>
    </row>
    <row r="45" spans="1:36" x14ac:dyDescent="0.25">
      <c r="A45" s="24" t="s">
        <v>137</v>
      </c>
      <c r="B45" s="25" t="s">
        <v>32</v>
      </c>
      <c r="C45" s="13" t="s">
        <v>189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>
        <v>-10</v>
      </c>
      <c r="S45" s="7">
        <v>6</v>
      </c>
      <c r="T45" s="7">
        <v>-4</v>
      </c>
      <c r="U45" s="7">
        <v>-12</v>
      </c>
      <c r="V45" s="7" t="s">
        <v>9</v>
      </c>
      <c r="W45" s="7" t="s">
        <v>9</v>
      </c>
      <c r="X45" s="7" t="s">
        <v>9</v>
      </c>
      <c r="Y45" s="23">
        <v>-20</v>
      </c>
      <c r="Z45" s="2">
        <v>4</v>
      </c>
      <c r="AA45" s="2">
        <v>1</v>
      </c>
      <c r="AB45" s="2">
        <v>0</v>
      </c>
      <c r="AC45" s="2">
        <v>3</v>
      </c>
      <c r="AE45">
        <f t="shared" si="0"/>
        <v>0</v>
      </c>
      <c r="AF45">
        <f t="shared" si="1"/>
        <v>0</v>
      </c>
      <c r="AG45">
        <f t="shared" si="2"/>
        <v>4</v>
      </c>
      <c r="AH45">
        <f t="shared" si="3"/>
        <v>0</v>
      </c>
      <c r="AI45">
        <f t="shared" si="4"/>
        <v>4</v>
      </c>
      <c r="AJ45" t="str">
        <f t="shared" si="5"/>
        <v xml:space="preserve"> </v>
      </c>
    </row>
    <row r="46" spans="1:36" x14ac:dyDescent="0.25">
      <c r="A46" s="25" t="s">
        <v>505</v>
      </c>
      <c r="B46" s="25" t="s">
        <v>506</v>
      </c>
      <c r="C46" s="13" t="s">
        <v>486</v>
      </c>
      <c r="D46" s="7" t="s">
        <v>9</v>
      </c>
      <c r="E46" s="7" t="s">
        <v>9</v>
      </c>
      <c r="F46" s="7">
        <v>-21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23">
        <v>-21</v>
      </c>
      <c r="Z46" s="2">
        <v>1</v>
      </c>
      <c r="AA46" s="2">
        <v>0</v>
      </c>
      <c r="AB46" s="2">
        <v>0</v>
      </c>
      <c r="AC46" s="2">
        <v>1</v>
      </c>
      <c r="AE46">
        <f t="shared" si="0"/>
        <v>1</v>
      </c>
      <c r="AF46">
        <f t="shared" si="1"/>
        <v>0</v>
      </c>
      <c r="AG46">
        <f t="shared" si="2"/>
        <v>0</v>
      </c>
      <c r="AH46">
        <f t="shared" si="3"/>
        <v>0</v>
      </c>
      <c r="AI46">
        <f t="shared" si="4"/>
        <v>1</v>
      </c>
      <c r="AJ46" t="str">
        <f t="shared" si="5"/>
        <v xml:space="preserve"> </v>
      </c>
    </row>
    <row r="47" spans="1:36" x14ac:dyDescent="0.25">
      <c r="A47" t="s">
        <v>66</v>
      </c>
      <c r="B47" t="s">
        <v>403</v>
      </c>
      <c r="C47" s="13" t="s">
        <v>104</v>
      </c>
      <c r="D47" s="7">
        <v>12</v>
      </c>
      <c r="E47" s="7">
        <v>0</v>
      </c>
      <c r="F47" s="7">
        <v>4</v>
      </c>
      <c r="G47" s="7">
        <v>27</v>
      </c>
      <c r="H47" s="7">
        <v>-18</v>
      </c>
      <c r="I47" s="7">
        <v>-7</v>
      </c>
      <c r="J47" s="7">
        <v>-26</v>
      </c>
      <c r="K47" s="7">
        <v>5</v>
      </c>
      <c r="L47" s="7">
        <v>-9</v>
      </c>
      <c r="M47" s="7">
        <v>-11</v>
      </c>
      <c r="N47" s="7">
        <v>6</v>
      </c>
      <c r="O47" s="7" t="s">
        <v>9</v>
      </c>
      <c r="P47" s="7">
        <v>26</v>
      </c>
      <c r="Q47" s="7">
        <v>1</v>
      </c>
      <c r="R47" s="7">
        <v>-11</v>
      </c>
      <c r="S47" s="7">
        <v>11</v>
      </c>
      <c r="T47" s="7">
        <v>-3</v>
      </c>
      <c r="U47" s="7">
        <v>-1</v>
      </c>
      <c r="V47" s="7" t="s">
        <v>9</v>
      </c>
      <c r="W47" s="7" t="s">
        <v>9</v>
      </c>
      <c r="X47" s="7" t="s">
        <v>9</v>
      </c>
      <c r="Y47" s="23">
        <v>6</v>
      </c>
      <c r="Z47" s="2">
        <v>17</v>
      </c>
      <c r="AA47" s="2">
        <v>8</v>
      </c>
      <c r="AB47" s="2">
        <v>1</v>
      </c>
      <c r="AC47" s="2">
        <v>8</v>
      </c>
      <c r="AE47">
        <f t="shared" si="0"/>
        <v>14</v>
      </c>
      <c r="AF47">
        <f t="shared" si="1"/>
        <v>0</v>
      </c>
      <c r="AG47">
        <f t="shared" si="2"/>
        <v>2</v>
      </c>
      <c r="AH47">
        <f t="shared" si="3"/>
        <v>1</v>
      </c>
      <c r="AI47">
        <f t="shared" si="4"/>
        <v>17</v>
      </c>
      <c r="AJ47" t="str">
        <f t="shared" si="5"/>
        <v xml:space="preserve"> </v>
      </c>
    </row>
    <row r="48" spans="1:36" x14ac:dyDescent="0.25">
      <c r="A48" t="s">
        <v>83</v>
      </c>
      <c r="B48" t="s">
        <v>105</v>
      </c>
      <c r="C48" s="13" t="s">
        <v>106</v>
      </c>
      <c r="D48" s="7" t="s">
        <v>9</v>
      </c>
      <c r="E48" s="7" t="s">
        <v>9</v>
      </c>
      <c r="F48" s="7" t="s">
        <v>9</v>
      </c>
      <c r="G48" s="7" t="s">
        <v>9</v>
      </c>
      <c r="H48" s="7" t="s">
        <v>9</v>
      </c>
      <c r="I48" s="7">
        <v>-7</v>
      </c>
      <c r="J48" s="7" t="s">
        <v>9</v>
      </c>
      <c r="K48" s="7" t="s">
        <v>9</v>
      </c>
      <c r="L48" s="7">
        <v>-8</v>
      </c>
      <c r="M48" s="7">
        <v>2</v>
      </c>
      <c r="N48" s="7">
        <v>0</v>
      </c>
      <c r="O48" s="7" t="s">
        <v>9</v>
      </c>
      <c r="P48" s="7">
        <v>5</v>
      </c>
      <c r="Q48" s="7">
        <v>-3</v>
      </c>
      <c r="R48" s="7">
        <v>13</v>
      </c>
      <c r="S48" s="7">
        <v>6</v>
      </c>
      <c r="T48" s="7">
        <v>-3</v>
      </c>
      <c r="U48" s="7">
        <v>-4</v>
      </c>
      <c r="V48" s="7" t="s">
        <v>9</v>
      </c>
      <c r="W48" s="7" t="s">
        <v>9</v>
      </c>
      <c r="X48" s="7" t="s">
        <v>9</v>
      </c>
      <c r="Y48" s="23">
        <v>1</v>
      </c>
      <c r="Z48" s="2">
        <v>10</v>
      </c>
      <c r="AA48" s="2">
        <v>4</v>
      </c>
      <c r="AB48" s="2">
        <v>1</v>
      </c>
      <c r="AC48" s="2">
        <v>5</v>
      </c>
      <c r="AE48">
        <f t="shared" si="0"/>
        <v>1</v>
      </c>
      <c r="AF48">
        <f t="shared" si="1"/>
        <v>8</v>
      </c>
      <c r="AG48">
        <f t="shared" si="2"/>
        <v>0</v>
      </c>
      <c r="AH48">
        <f t="shared" si="3"/>
        <v>1</v>
      </c>
      <c r="AI48">
        <f t="shared" si="4"/>
        <v>10</v>
      </c>
      <c r="AJ48" t="str">
        <f t="shared" si="5"/>
        <v xml:space="preserve"> </v>
      </c>
    </row>
    <row r="49" spans="1:52" x14ac:dyDescent="0.25">
      <c r="A49" t="s">
        <v>512</v>
      </c>
      <c r="B49" t="s">
        <v>507</v>
      </c>
      <c r="C49" s="13" t="s">
        <v>524</v>
      </c>
      <c r="D49" s="7" t="s">
        <v>9</v>
      </c>
      <c r="E49" s="7" t="s">
        <v>9</v>
      </c>
      <c r="F49" s="7" t="s">
        <v>9</v>
      </c>
      <c r="G49" s="7">
        <v>-15</v>
      </c>
      <c r="H49" s="7">
        <v>-18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 t="s">
        <v>9</v>
      </c>
      <c r="W49" s="7" t="s">
        <v>9</v>
      </c>
      <c r="X49" s="7" t="s">
        <v>9</v>
      </c>
      <c r="Y49" s="23">
        <v>-33</v>
      </c>
      <c r="Z49" s="2">
        <v>2</v>
      </c>
      <c r="AA49" s="2">
        <v>0</v>
      </c>
      <c r="AB49" s="2">
        <v>0</v>
      </c>
      <c r="AC49" s="2">
        <v>2</v>
      </c>
      <c r="AE49">
        <f t="shared" si="0"/>
        <v>0</v>
      </c>
      <c r="AF49">
        <f t="shared" si="1"/>
        <v>2</v>
      </c>
      <c r="AG49">
        <f t="shared" si="2"/>
        <v>0</v>
      </c>
      <c r="AH49">
        <f t="shared" si="3"/>
        <v>0</v>
      </c>
      <c r="AI49">
        <f t="shared" si="4"/>
        <v>2</v>
      </c>
      <c r="AJ49" t="str">
        <f t="shared" si="5"/>
        <v xml:space="preserve"> </v>
      </c>
    </row>
    <row r="50" spans="1:52" x14ac:dyDescent="0.25">
      <c r="A50" t="s">
        <v>379</v>
      </c>
      <c r="B50" t="s">
        <v>404</v>
      </c>
      <c r="C50" s="13" t="s">
        <v>390</v>
      </c>
      <c r="D50" s="7">
        <v>3</v>
      </c>
      <c r="E50" s="7">
        <v>-12</v>
      </c>
      <c r="F50" s="7">
        <v>6</v>
      </c>
      <c r="G50" s="7">
        <v>-9</v>
      </c>
      <c r="H50" s="7">
        <v>-11</v>
      </c>
      <c r="I50" s="7">
        <v>-26</v>
      </c>
      <c r="J50" s="7" t="s">
        <v>9</v>
      </c>
      <c r="K50" s="7">
        <v>20</v>
      </c>
      <c r="L50" s="7">
        <v>-11</v>
      </c>
      <c r="M50" s="7">
        <v>8</v>
      </c>
      <c r="N50" s="7" t="s">
        <v>9</v>
      </c>
      <c r="O50" s="7" t="s">
        <v>9</v>
      </c>
      <c r="P50" s="7">
        <v>15</v>
      </c>
      <c r="Q50" s="7" t="s">
        <v>9</v>
      </c>
      <c r="R50" s="7">
        <v>3</v>
      </c>
      <c r="S50" s="7">
        <v>0</v>
      </c>
      <c r="T50" s="7">
        <v>13</v>
      </c>
      <c r="U50" s="7">
        <v>-4</v>
      </c>
      <c r="V50" s="7" t="s">
        <v>9</v>
      </c>
      <c r="W50" s="7" t="s">
        <v>9</v>
      </c>
      <c r="X50" s="7" t="s">
        <v>9</v>
      </c>
      <c r="Y50" s="23">
        <v>-5</v>
      </c>
      <c r="Z50" s="2">
        <v>14</v>
      </c>
      <c r="AA50" s="2">
        <v>7</v>
      </c>
      <c r="AB50" s="2">
        <v>1</v>
      </c>
      <c r="AC50" s="2">
        <v>6</v>
      </c>
      <c r="AE50">
        <f t="shared" si="0"/>
        <v>14</v>
      </c>
      <c r="AF50">
        <f t="shared" si="1"/>
        <v>0</v>
      </c>
      <c r="AG50">
        <f t="shared" si="2"/>
        <v>0</v>
      </c>
      <c r="AH50">
        <f t="shared" si="3"/>
        <v>0</v>
      </c>
      <c r="AI50">
        <f t="shared" si="4"/>
        <v>14</v>
      </c>
      <c r="AJ50" t="str">
        <f t="shared" si="5"/>
        <v xml:space="preserve"> </v>
      </c>
    </row>
    <row r="51" spans="1:52" x14ac:dyDescent="0.25">
      <c r="A51" t="s">
        <v>110</v>
      </c>
      <c r="B51" t="s">
        <v>109</v>
      </c>
      <c r="C51" s="13" t="s">
        <v>111</v>
      </c>
      <c r="D51" s="7">
        <v>-4</v>
      </c>
      <c r="E51" s="7">
        <v>7</v>
      </c>
      <c r="F51" s="7">
        <v>5</v>
      </c>
      <c r="G51" s="7">
        <v>6</v>
      </c>
      <c r="H51" s="7">
        <v>-18</v>
      </c>
      <c r="I51" s="7">
        <v>-26</v>
      </c>
      <c r="J51" s="7" t="s">
        <v>9</v>
      </c>
      <c r="K51" s="7">
        <v>2</v>
      </c>
      <c r="L51" s="7">
        <v>-15</v>
      </c>
      <c r="M51" s="7">
        <v>26</v>
      </c>
      <c r="N51" s="7">
        <v>8</v>
      </c>
      <c r="O51" s="7" t="s">
        <v>9</v>
      </c>
      <c r="P51" s="7">
        <v>3</v>
      </c>
      <c r="Q51" s="7" t="s">
        <v>9</v>
      </c>
      <c r="R51" s="7">
        <v>-13</v>
      </c>
      <c r="S51" s="7">
        <v>16</v>
      </c>
      <c r="T51" s="7">
        <v>-3</v>
      </c>
      <c r="U51" s="7">
        <v>-1</v>
      </c>
      <c r="V51" s="7" t="s">
        <v>9</v>
      </c>
      <c r="W51" s="7" t="s">
        <v>9</v>
      </c>
      <c r="X51" s="7" t="s">
        <v>9</v>
      </c>
      <c r="Y51" s="23">
        <v>-7</v>
      </c>
      <c r="Z51" s="2">
        <v>15</v>
      </c>
      <c r="AA51" s="2">
        <v>8</v>
      </c>
      <c r="AB51" s="2">
        <v>0</v>
      </c>
      <c r="AC51" s="2">
        <v>7</v>
      </c>
      <c r="AE51">
        <f t="shared" si="0"/>
        <v>4</v>
      </c>
      <c r="AF51">
        <f t="shared" si="1"/>
        <v>4</v>
      </c>
      <c r="AG51">
        <f t="shared" si="2"/>
        <v>5</v>
      </c>
      <c r="AH51">
        <f t="shared" si="3"/>
        <v>2</v>
      </c>
      <c r="AI51">
        <f t="shared" si="4"/>
        <v>15</v>
      </c>
      <c r="AJ51" t="str">
        <f t="shared" si="5"/>
        <v xml:space="preserve"> </v>
      </c>
    </row>
    <row r="52" spans="1:52" x14ac:dyDescent="0.25">
      <c r="A52" s="24" t="s">
        <v>303</v>
      </c>
      <c r="B52" s="24" t="s">
        <v>513</v>
      </c>
      <c r="C52" s="13" t="s">
        <v>525</v>
      </c>
      <c r="D52" s="7" t="s">
        <v>9</v>
      </c>
      <c r="E52" s="7" t="s">
        <v>9</v>
      </c>
      <c r="F52" s="7">
        <v>5</v>
      </c>
      <c r="G52" s="7">
        <v>8</v>
      </c>
      <c r="H52" s="7">
        <v>-10</v>
      </c>
      <c r="I52" s="7">
        <v>-23</v>
      </c>
      <c r="J52" s="7" t="s">
        <v>9</v>
      </c>
      <c r="K52" s="7">
        <v>15</v>
      </c>
      <c r="L52" s="7">
        <v>6</v>
      </c>
      <c r="M52" s="7">
        <v>7</v>
      </c>
      <c r="N52" s="7" t="s">
        <v>9</v>
      </c>
      <c r="O52" s="7" t="s">
        <v>9</v>
      </c>
      <c r="P52" s="7" t="s">
        <v>9</v>
      </c>
      <c r="Q52" s="7" t="s">
        <v>9</v>
      </c>
      <c r="R52" s="7">
        <v>-13</v>
      </c>
      <c r="S52" s="7" t="s">
        <v>9</v>
      </c>
      <c r="T52" s="7" t="s">
        <v>9</v>
      </c>
      <c r="U52" s="7" t="s">
        <v>9</v>
      </c>
      <c r="V52" s="7" t="s">
        <v>9</v>
      </c>
      <c r="W52" s="7" t="s">
        <v>9</v>
      </c>
      <c r="X52" s="7" t="s">
        <v>9</v>
      </c>
      <c r="Y52" s="23">
        <v>-5</v>
      </c>
      <c r="Z52" s="2">
        <v>8</v>
      </c>
      <c r="AA52" s="2">
        <v>5</v>
      </c>
      <c r="AB52" s="2">
        <v>0</v>
      </c>
      <c r="AC52" s="2">
        <v>3</v>
      </c>
      <c r="AE52">
        <f t="shared" si="0"/>
        <v>5</v>
      </c>
      <c r="AF52">
        <f t="shared" si="1"/>
        <v>1</v>
      </c>
      <c r="AG52">
        <f t="shared" si="2"/>
        <v>2</v>
      </c>
      <c r="AH52">
        <f t="shared" si="3"/>
        <v>0</v>
      </c>
      <c r="AI52">
        <f t="shared" si="4"/>
        <v>8</v>
      </c>
      <c r="AJ52" t="str">
        <f t="shared" si="5"/>
        <v xml:space="preserve"> </v>
      </c>
    </row>
    <row r="53" spans="1:52" x14ac:dyDescent="0.25">
      <c r="A53" t="s">
        <v>32</v>
      </c>
      <c r="B53" t="s">
        <v>112</v>
      </c>
      <c r="C53" s="13" t="s">
        <v>114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>
        <v>6</v>
      </c>
      <c r="R53" s="7" t="s">
        <v>9</v>
      </c>
      <c r="S53" s="7">
        <v>11</v>
      </c>
      <c r="T53" s="7">
        <v>7</v>
      </c>
      <c r="U53" s="7">
        <v>-5</v>
      </c>
      <c r="V53" s="7" t="s">
        <v>9</v>
      </c>
      <c r="W53" s="7" t="s">
        <v>9</v>
      </c>
      <c r="X53" s="7" t="s">
        <v>9</v>
      </c>
      <c r="Y53" s="23">
        <v>19</v>
      </c>
      <c r="Z53" s="2">
        <v>4</v>
      </c>
      <c r="AA53" s="2">
        <v>3</v>
      </c>
      <c r="AB53" s="2">
        <v>0</v>
      </c>
      <c r="AC53" s="2">
        <v>1</v>
      </c>
      <c r="AE53">
        <f t="shared" si="0"/>
        <v>0</v>
      </c>
      <c r="AF53">
        <f t="shared" si="1"/>
        <v>0</v>
      </c>
      <c r="AG53">
        <f t="shared" si="2"/>
        <v>0</v>
      </c>
      <c r="AH53">
        <f t="shared" si="3"/>
        <v>4</v>
      </c>
      <c r="AI53">
        <f t="shared" si="4"/>
        <v>4</v>
      </c>
      <c r="AJ53" t="str">
        <f t="shared" si="5"/>
        <v xml:space="preserve"> </v>
      </c>
    </row>
    <row r="54" spans="1:52" x14ac:dyDescent="0.25">
      <c r="A54" t="s">
        <v>514</v>
      </c>
      <c r="B54" t="s">
        <v>515</v>
      </c>
      <c r="C54" s="13" t="s">
        <v>526</v>
      </c>
      <c r="D54" s="7" t="s">
        <v>9</v>
      </c>
      <c r="E54" s="7" t="s">
        <v>9</v>
      </c>
      <c r="F54" s="7" t="s">
        <v>9</v>
      </c>
      <c r="G54" s="7">
        <v>6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 t="s">
        <v>9</v>
      </c>
      <c r="W54" s="7" t="s">
        <v>9</v>
      </c>
      <c r="X54" s="7" t="s">
        <v>9</v>
      </c>
      <c r="Y54" s="23">
        <v>6</v>
      </c>
      <c r="Z54" s="2">
        <v>1</v>
      </c>
      <c r="AA54" s="2">
        <v>1</v>
      </c>
      <c r="AB54" s="2">
        <v>0</v>
      </c>
      <c r="AC54" s="2">
        <v>0</v>
      </c>
      <c r="AE54">
        <f t="shared" si="0"/>
        <v>0</v>
      </c>
      <c r="AF54">
        <f t="shared" si="1"/>
        <v>0</v>
      </c>
      <c r="AG54">
        <f t="shared" si="2"/>
        <v>1</v>
      </c>
      <c r="AH54">
        <f t="shared" si="3"/>
        <v>0</v>
      </c>
      <c r="AI54">
        <f t="shared" si="4"/>
        <v>1</v>
      </c>
      <c r="AJ54" t="str">
        <f t="shared" si="5"/>
        <v xml:space="preserve"> </v>
      </c>
    </row>
    <row r="55" spans="1:52" x14ac:dyDescent="0.25">
      <c r="A55" t="s">
        <v>121</v>
      </c>
      <c r="B55" t="s">
        <v>122</v>
      </c>
      <c r="C55" s="13" t="s">
        <v>123</v>
      </c>
      <c r="D55" s="7" t="s">
        <v>9</v>
      </c>
      <c r="E55" s="7">
        <v>4</v>
      </c>
      <c r="F55" s="7">
        <v>-21</v>
      </c>
      <c r="G55" s="7" t="s">
        <v>9</v>
      </c>
      <c r="H55" s="7" t="s">
        <v>9</v>
      </c>
      <c r="I55" s="7">
        <v>-10</v>
      </c>
      <c r="J55" s="7" t="s">
        <v>9</v>
      </c>
      <c r="K55" s="7">
        <v>-9</v>
      </c>
      <c r="L55" s="7">
        <v>9</v>
      </c>
      <c r="M55" s="7">
        <v>3</v>
      </c>
      <c r="N55" s="7">
        <v>-3</v>
      </c>
      <c r="O55" s="7" t="s">
        <v>9</v>
      </c>
      <c r="P55" s="7" t="s">
        <v>9</v>
      </c>
      <c r="Q55" s="7" t="s">
        <v>9</v>
      </c>
      <c r="R55" s="7">
        <v>-13</v>
      </c>
      <c r="S55" s="7">
        <v>-12</v>
      </c>
      <c r="T55" s="7">
        <v>-9</v>
      </c>
      <c r="U55" s="7">
        <v>-4</v>
      </c>
      <c r="V55" s="7" t="s">
        <v>9</v>
      </c>
      <c r="W55" s="7" t="s">
        <v>9</v>
      </c>
      <c r="X55" s="7" t="s">
        <v>9</v>
      </c>
      <c r="Y55" s="23">
        <v>-65</v>
      </c>
      <c r="Z55" s="2">
        <v>11</v>
      </c>
      <c r="AA55" s="2">
        <v>3</v>
      </c>
      <c r="AB55" s="2">
        <v>0</v>
      </c>
      <c r="AC55" s="2">
        <v>8</v>
      </c>
      <c r="AE55">
        <f t="shared" si="0"/>
        <v>0</v>
      </c>
      <c r="AF55">
        <f t="shared" si="1"/>
        <v>7</v>
      </c>
      <c r="AG55">
        <f t="shared" si="2"/>
        <v>3</v>
      </c>
      <c r="AH55">
        <f t="shared" si="3"/>
        <v>1</v>
      </c>
      <c r="AI55">
        <f t="shared" si="4"/>
        <v>11</v>
      </c>
      <c r="AJ55" t="str">
        <f t="shared" si="5"/>
        <v xml:space="preserve"> </v>
      </c>
    </row>
    <row r="56" spans="1:52" x14ac:dyDescent="0.25">
      <c r="A56" s="25" t="s">
        <v>126</v>
      </c>
      <c r="B56" s="25" t="s">
        <v>127</v>
      </c>
      <c r="C56" s="13" t="s">
        <v>128</v>
      </c>
      <c r="D56" s="7" t="s">
        <v>9</v>
      </c>
      <c r="E56" s="7">
        <v>-2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>
        <v>-11</v>
      </c>
      <c r="M56" s="7">
        <v>3</v>
      </c>
      <c r="N56" s="7">
        <v>0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>
        <v>-9</v>
      </c>
      <c r="U56" s="7">
        <v>5</v>
      </c>
      <c r="V56" s="7" t="s">
        <v>9</v>
      </c>
      <c r="W56" s="7" t="s">
        <v>9</v>
      </c>
      <c r="X56" s="7" t="s">
        <v>9</v>
      </c>
      <c r="Y56" s="23">
        <v>-14</v>
      </c>
      <c r="Z56" s="2">
        <v>6</v>
      </c>
      <c r="AA56" s="2">
        <v>2</v>
      </c>
      <c r="AB56" s="2">
        <v>1</v>
      </c>
      <c r="AC56" s="2">
        <v>3</v>
      </c>
      <c r="AE56">
        <f t="shared" si="0"/>
        <v>3</v>
      </c>
      <c r="AF56">
        <f t="shared" si="1"/>
        <v>1</v>
      </c>
      <c r="AG56">
        <f t="shared" si="2"/>
        <v>0</v>
      </c>
      <c r="AH56">
        <f t="shared" si="3"/>
        <v>2</v>
      </c>
      <c r="AI56">
        <f t="shared" si="4"/>
        <v>6</v>
      </c>
      <c r="AJ56" t="str">
        <f t="shared" si="5"/>
        <v xml:space="preserve"> </v>
      </c>
    </row>
    <row r="57" spans="1:52" x14ac:dyDescent="0.25">
      <c r="A57" t="s">
        <v>135</v>
      </c>
      <c r="B57" t="s">
        <v>139</v>
      </c>
      <c r="C57" s="13" t="s">
        <v>484</v>
      </c>
      <c r="D57" s="7">
        <v>16</v>
      </c>
      <c r="E57" s="7" t="s">
        <v>9</v>
      </c>
      <c r="F57" s="7" t="s">
        <v>9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 t="s">
        <v>9</v>
      </c>
      <c r="N57" s="7">
        <v>8</v>
      </c>
      <c r="O57" s="7" t="s">
        <v>9</v>
      </c>
      <c r="P57" s="7">
        <v>15</v>
      </c>
      <c r="Q57" s="7" t="s">
        <v>9</v>
      </c>
      <c r="R57" s="7">
        <v>-11</v>
      </c>
      <c r="S57" s="7">
        <v>0</v>
      </c>
      <c r="T57" s="7">
        <v>7</v>
      </c>
      <c r="U57" s="7">
        <v>-5</v>
      </c>
      <c r="V57" s="7" t="s">
        <v>9</v>
      </c>
      <c r="W57" s="7" t="s">
        <v>9</v>
      </c>
      <c r="X57" s="7" t="s">
        <v>9</v>
      </c>
      <c r="Y57" s="23">
        <v>30</v>
      </c>
      <c r="Z57" s="2">
        <v>7</v>
      </c>
      <c r="AA57" s="2">
        <v>4</v>
      </c>
      <c r="AB57" s="2">
        <v>1</v>
      </c>
      <c r="AC57" s="2">
        <v>2</v>
      </c>
      <c r="AE57">
        <f t="shared" si="0"/>
        <v>2</v>
      </c>
      <c r="AF57">
        <f t="shared" si="1"/>
        <v>2</v>
      </c>
      <c r="AG57">
        <f t="shared" si="2"/>
        <v>1</v>
      </c>
      <c r="AH57">
        <f t="shared" si="3"/>
        <v>2</v>
      </c>
      <c r="AI57">
        <f t="shared" si="4"/>
        <v>7</v>
      </c>
      <c r="AJ57" t="str">
        <f t="shared" si="5"/>
        <v xml:space="preserve"> </v>
      </c>
    </row>
    <row r="58" spans="1:52" x14ac:dyDescent="0.25">
      <c r="A58" t="s">
        <v>135</v>
      </c>
      <c r="B58" t="s">
        <v>153</v>
      </c>
      <c r="C58" s="13" t="s">
        <v>191</v>
      </c>
      <c r="D58" s="7">
        <v>7</v>
      </c>
      <c r="E58" s="7">
        <v>13</v>
      </c>
      <c r="F58" s="7">
        <v>-2</v>
      </c>
      <c r="G58" s="7">
        <v>1</v>
      </c>
      <c r="H58" s="7">
        <v>-3</v>
      </c>
      <c r="I58" s="7">
        <v>-10</v>
      </c>
      <c r="J58" s="7">
        <v>-22</v>
      </c>
      <c r="K58" s="7">
        <v>-9</v>
      </c>
      <c r="L58" s="7">
        <v>9</v>
      </c>
      <c r="M58" s="7">
        <v>20</v>
      </c>
      <c r="N58" s="7">
        <v>-7</v>
      </c>
      <c r="O58" s="7" t="s">
        <v>9</v>
      </c>
      <c r="P58" s="7">
        <v>-26</v>
      </c>
      <c r="Q58" s="7">
        <v>6</v>
      </c>
      <c r="R58" s="7">
        <v>-13</v>
      </c>
      <c r="S58" s="7">
        <v>-12</v>
      </c>
      <c r="T58" s="7">
        <v>-1</v>
      </c>
      <c r="U58" s="7">
        <v>5</v>
      </c>
      <c r="V58" s="7" t="s">
        <v>9</v>
      </c>
      <c r="W58" s="7" t="s">
        <v>9</v>
      </c>
      <c r="X58" s="7" t="s">
        <v>9</v>
      </c>
      <c r="Y58" s="23">
        <v>-44</v>
      </c>
      <c r="Z58" s="2">
        <v>17</v>
      </c>
      <c r="AA58" s="2">
        <v>7</v>
      </c>
      <c r="AB58" s="2">
        <v>0</v>
      </c>
      <c r="AC58" s="2">
        <v>10</v>
      </c>
      <c r="AE58">
        <f t="shared" si="0"/>
        <v>0</v>
      </c>
      <c r="AF58">
        <f t="shared" si="1"/>
        <v>5</v>
      </c>
      <c r="AG58">
        <f t="shared" si="2"/>
        <v>1</v>
      </c>
      <c r="AH58">
        <f t="shared" si="3"/>
        <v>11</v>
      </c>
      <c r="AI58">
        <f t="shared" si="4"/>
        <v>17</v>
      </c>
      <c r="AJ58" t="str">
        <f t="shared" si="5"/>
        <v xml:space="preserve"> </v>
      </c>
    </row>
    <row r="59" spans="1:52" x14ac:dyDescent="0.25">
      <c r="A59" t="s">
        <v>135</v>
      </c>
      <c r="B59" t="s">
        <v>476</v>
      </c>
      <c r="C59" s="13" t="s">
        <v>477</v>
      </c>
      <c r="D59" s="7">
        <v>16</v>
      </c>
      <c r="E59" s="7" t="s">
        <v>9</v>
      </c>
      <c r="F59" s="7">
        <v>-7</v>
      </c>
      <c r="G59" s="7">
        <v>1</v>
      </c>
      <c r="H59" s="7" t="s">
        <v>9</v>
      </c>
      <c r="I59" s="7" t="s">
        <v>9</v>
      </c>
      <c r="J59" s="7" t="s">
        <v>9</v>
      </c>
      <c r="K59" s="7">
        <v>2</v>
      </c>
      <c r="L59" s="7" t="s">
        <v>9</v>
      </c>
      <c r="M59" s="7">
        <v>-2</v>
      </c>
      <c r="N59" s="7" t="s">
        <v>9</v>
      </c>
      <c r="O59" s="7" t="s">
        <v>9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 t="s">
        <v>9</v>
      </c>
      <c r="V59" s="7" t="s">
        <v>9</v>
      </c>
      <c r="W59" s="7" t="s">
        <v>9</v>
      </c>
      <c r="X59" s="7" t="s">
        <v>9</v>
      </c>
      <c r="Y59" s="23">
        <v>10</v>
      </c>
      <c r="Z59" s="2">
        <v>5</v>
      </c>
      <c r="AA59" s="2">
        <v>3</v>
      </c>
      <c r="AB59" s="2">
        <v>0</v>
      </c>
      <c r="AC59" s="2">
        <v>2</v>
      </c>
      <c r="AE59">
        <f t="shared" si="0"/>
        <v>1</v>
      </c>
      <c r="AF59">
        <f t="shared" si="1"/>
        <v>0</v>
      </c>
      <c r="AG59">
        <f t="shared" si="2"/>
        <v>2</v>
      </c>
      <c r="AH59">
        <f t="shared" si="3"/>
        <v>2</v>
      </c>
      <c r="AI59">
        <f t="shared" si="4"/>
        <v>5</v>
      </c>
      <c r="AJ59" t="str">
        <f t="shared" si="5"/>
        <v xml:space="preserve"> </v>
      </c>
    </row>
    <row r="64" spans="1:52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</row>
    <row r="65" spans="1:54" x14ac:dyDescent="0.25">
      <c r="A65" t="s">
        <v>53</v>
      </c>
      <c r="B65">
        <v>-16</v>
      </c>
      <c r="C65">
        <v>1</v>
      </c>
      <c r="D65" t="s">
        <v>104</v>
      </c>
      <c r="E65">
        <v>0</v>
      </c>
      <c r="F65">
        <v>1</v>
      </c>
      <c r="G65" t="s">
        <v>104</v>
      </c>
      <c r="H65">
        <v>4</v>
      </c>
      <c r="I65">
        <v>1</v>
      </c>
      <c r="J65" t="s">
        <v>104</v>
      </c>
      <c r="K65">
        <v>27</v>
      </c>
      <c r="L65">
        <v>1</v>
      </c>
      <c r="M65" t="s">
        <v>104</v>
      </c>
      <c r="N65">
        <v>-18</v>
      </c>
      <c r="O65">
        <v>1</v>
      </c>
      <c r="P65" t="s">
        <v>104</v>
      </c>
      <c r="Q65">
        <v>-7</v>
      </c>
      <c r="R65">
        <v>1</v>
      </c>
      <c r="S65" t="s">
        <v>104</v>
      </c>
      <c r="T65">
        <v>-26</v>
      </c>
      <c r="U65">
        <v>1</v>
      </c>
      <c r="V65" t="s">
        <v>104</v>
      </c>
      <c r="W65">
        <v>5</v>
      </c>
      <c r="X65">
        <v>1</v>
      </c>
      <c r="Y65" t="s">
        <v>104</v>
      </c>
      <c r="Z65">
        <v>-9</v>
      </c>
      <c r="AA65">
        <v>1</v>
      </c>
      <c r="AB65" t="s">
        <v>104</v>
      </c>
      <c r="AC65">
        <v>-11</v>
      </c>
      <c r="AD65">
        <v>1</v>
      </c>
      <c r="AE65" t="s">
        <v>104</v>
      </c>
      <c r="AF65">
        <v>6</v>
      </c>
      <c r="AG65">
        <v>1</v>
      </c>
      <c r="AH65">
        <v>0</v>
      </c>
      <c r="AJ65">
        <v>1</v>
      </c>
      <c r="AK65" t="s">
        <v>104</v>
      </c>
      <c r="AL65">
        <v>26</v>
      </c>
      <c r="AM65">
        <v>1</v>
      </c>
      <c r="AN65" t="s">
        <v>104</v>
      </c>
      <c r="AO65">
        <v>1</v>
      </c>
      <c r="AP65">
        <v>1</v>
      </c>
      <c r="AQ65" t="s">
        <v>104</v>
      </c>
      <c r="AR65">
        <v>-11</v>
      </c>
      <c r="AS65">
        <v>1</v>
      </c>
      <c r="AT65" t="s">
        <v>104</v>
      </c>
      <c r="AU65">
        <v>11</v>
      </c>
      <c r="AV65">
        <v>1</v>
      </c>
      <c r="AW65" t="s">
        <v>484</v>
      </c>
      <c r="AX65">
        <v>7</v>
      </c>
      <c r="AY65">
        <v>1</v>
      </c>
      <c r="AZ65" t="s">
        <v>484</v>
      </c>
      <c r="BA65">
        <v>-5</v>
      </c>
      <c r="BB65">
        <v>1</v>
      </c>
    </row>
    <row r="66" spans="1:54" x14ac:dyDescent="0.25">
      <c r="A66" t="s">
        <v>15</v>
      </c>
      <c r="B66">
        <v>-16</v>
      </c>
      <c r="C66">
        <v>2</v>
      </c>
      <c r="D66" t="s">
        <v>82</v>
      </c>
      <c r="E66">
        <v>0</v>
      </c>
      <c r="F66">
        <v>2</v>
      </c>
      <c r="G66" t="s">
        <v>517</v>
      </c>
      <c r="H66">
        <v>4</v>
      </c>
      <c r="I66">
        <v>2</v>
      </c>
      <c r="J66" t="s">
        <v>517</v>
      </c>
      <c r="K66">
        <v>27</v>
      </c>
      <c r="L66">
        <v>2</v>
      </c>
      <c r="M66" t="s">
        <v>517</v>
      </c>
      <c r="N66">
        <v>-18</v>
      </c>
      <c r="O66">
        <v>2</v>
      </c>
      <c r="P66" t="s">
        <v>517</v>
      </c>
      <c r="Q66">
        <v>-7</v>
      </c>
      <c r="R66">
        <v>2</v>
      </c>
      <c r="S66" t="s">
        <v>15</v>
      </c>
      <c r="T66">
        <v>-26</v>
      </c>
      <c r="U66">
        <v>2</v>
      </c>
      <c r="V66" t="s">
        <v>363</v>
      </c>
      <c r="W66">
        <v>5</v>
      </c>
      <c r="X66">
        <v>2</v>
      </c>
      <c r="Y66" t="s">
        <v>363</v>
      </c>
      <c r="Z66">
        <v>-9</v>
      </c>
      <c r="AA66">
        <v>2</v>
      </c>
      <c r="AB66" t="s">
        <v>363</v>
      </c>
      <c r="AC66">
        <v>-11</v>
      </c>
      <c r="AD66">
        <v>2</v>
      </c>
      <c r="AE66" t="s">
        <v>130</v>
      </c>
      <c r="AF66">
        <v>6</v>
      </c>
      <c r="AG66">
        <v>2</v>
      </c>
      <c r="AH66">
        <v>0</v>
      </c>
      <c r="AJ66">
        <v>2</v>
      </c>
      <c r="AK66" t="s">
        <v>82</v>
      </c>
      <c r="AL66">
        <v>26</v>
      </c>
      <c r="AM66">
        <v>2</v>
      </c>
      <c r="AN66" t="s">
        <v>82</v>
      </c>
      <c r="AO66">
        <v>1</v>
      </c>
      <c r="AP66">
        <v>2</v>
      </c>
      <c r="AQ66" t="s">
        <v>82</v>
      </c>
      <c r="AR66">
        <v>-11</v>
      </c>
      <c r="AS66">
        <v>2</v>
      </c>
      <c r="AT66" t="s">
        <v>82</v>
      </c>
      <c r="AU66">
        <v>11</v>
      </c>
      <c r="AV66">
        <v>2</v>
      </c>
      <c r="AW66" t="s">
        <v>82</v>
      </c>
      <c r="AX66">
        <v>7</v>
      </c>
      <c r="AY66">
        <v>2</v>
      </c>
      <c r="AZ66" t="s">
        <v>82</v>
      </c>
      <c r="BA66">
        <v>-5</v>
      </c>
      <c r="BB66">
        <v>2</v>
      </c>
    </row>
    <row r="67" spans="1:54" x14ac:dyDescent="0.25">
      <c r="A67" t="s">
        <v>85</v>
      </c>
      <c r="B67">
        <v>-16</v>
      </c>
      <c r="C67">
        <v>3</v>
      </c>
      <c r="D67" t="s">
        <v>85</v>
      </c>
      <c r="E67">
        <v>0</v>
      </c>
      <c r="F67">
        <v>3</v>
      </c>
      <c r="G67" t="s">
        <v>85</v>
      </c>
      <c r="H67">
        <v>4</v>
      </c>
      <c r="I67">
        <v>3</v>
      </c>
      <c r="J67" t="s">
        <v>85</v>
      </c>
      <c r="K67">
        <v>27</v>
      </c>
      <c r="L67">
        <v>3</v>
      </c>
      <c r="M67" t="s">
        <v>85</v>
      </c>
      <c r="N67">
        <v>-18</v>
      </c>
      <c r="O67">
        <v>3</v>
      </c>
      <c r="P67" t="s">
        <v>85</v>
      </c>
      <c r="Q67">
        <v>-7</v>
      </c>
      <c r="R67">
        <v>3</v>
      </c>
      <c r="S67" t="s">
        <v>85</v>
      </c>
      <c r="T67">
        <v>-26</v>
      </c>
      <c r="U67">
        <v>3</v>
      </c>
      <c r="V67" t="s">
        <v>85</v>
      </c>
      <c r="W67">
        <v>5</v>
      </c>
      <c r="X67">
        <v>3</v>
      </c>
      <c r="Y67" t="s">
        <v>85</v>
      </c>
      <c r="Z67">
        <v>-9</v>
      </c>
      <c r="AA67">
        <v>3</v>
      </c>
      <c r="AB67" t="s">
        <v>85</v>
      </c>
      <c r="AC67">
        <v>-11</v>
      </c>
      <c r="AD67">
        <v>3</v>
      </c>
      <c r="AE67" t="s">
        <v>315</v>
      </c>
      <c r="AF67">
        <v>6</v>
      </c>
      <c r="AG67">
        <v>3</v>
      </c>
      <c r="AH67">
        <v>0</v>
      </c>
      <c r="AJ67">
        <v>3</v>
      </c>
      <c r="AK67" t="s">
        <v>315</v>
      </c>
      <c r="AL67">
        <v>26</v>
      </c>
      <c r="AM67">
        <v>3</v>
      </c>
      <c r="AN67" t="s">
        <v>315</v>
      </c>
      <c r="AO67">
        <v>1</v>
      </c>
      <c r="AP67">
        <v>3</v>
      </c>
      <c r="AQ67" t="s">
        <v>315</v>
      </c>
      <c r="AR67">
        <v>-11</v>
      </c>
      <c r="AS67">
        <v>3</v>
      </c>
      <c r="AT67" t="s">
        <v>315</v>
      </c>
      <c r="AU67">
        <v>11</v>
      </c>
      <c r="AV67">
        <v>3</v>
      </c>
      <c r="AW67" t="s">
        <v>315</v>
      </c>
      <c r="AX67">
        <v>7</v>
      </c>
      <c r="AY67">
        <v>3</v>
      </c>
      <c r="AZ67" t="s">
        <v>315</v>
      </c>
      <c r="BA67">
        <v>-5</v>
      </c>
      <c r="BB67">
        <v>3</v>
      </c>
    </row>
    <row r="68" spans="1:54" x14ac:dyDescent="0.25">
      <c r="A68" t="s">
        <v>315</v>
      </c>
      <c r="B68">
        <v>-16</v>
      </c>
      <c r="C68">
        <v>4</v>
      </c>
      <c r="D68" t="s">
        <v>315</v>
      </c>
      <c r="E68">
        <v>0</v>
      </c>
      <c r="F68">
        <v>4</v>
      </c>
      <c r="G68" t="s">
        <v>315</v>
      </c>
      <c r="H68">
        <v>4</v>
      </c>
      <c r="I68">
        <v>4</v>
      </c>
      <c r="J68" t="s">
        <v>315</v>
      </c>
      <c r="K68">
        <v>27</v>
      </c>
      <c r="L68">
        <v>4</v>
      </c>
      <c r="M68" t="s">
        <v>315</v>
      </c>
      <c r="N68">
        <v>-18</v>
      </c>
      <c r="O68">
        <v>4</v>
      </c>
      <c r="P68" t="s">
        <v>315</v>
      </c>
      <c r="Q68">
        <v>-7</v>
      </c>
      <c r="R68">
        <v>4</v>
      </c>
      <c r="S68" t="s">
        <v>315</v>
      </c>
      <c r="T68">
        <v>-26</v>
      </c>
      <c r="U68">
        <v>4</v>
      </c>
      <c r="V68" t="s">
        <v>315</v>
      </c>
      <c r="W68">
        <v>5</v>
      </c>
      <c r="X68">
        <v>4</v>
      </c>
      <c r="Y68" t="s">
        <v>315</v>
      </c>
      <c r="Z68">
        <v>-9</v>
      </c>
      <c r="AA68">
        <v>4</v>
      </c>
      <c r="AB68" t="s">
        <v>315</v>
      </c>
      <c r="AC68">
        <v>-11</v>
      </c>
      <c r="AD68">
        <v>4</v>
      </c>
      <c r="AE68" t="s">
        <v>65</v>
      </c>
      <c r="AF68">
        <v>6</v>
      </c>
      <c r="AG68">
        <v>4</v>
      </c>
      <c r="AH68">
        <v>0</v>
      </c>
      <c r="AJ68">
        <v>4</v>
      </c>
      <c r="AK68" t="s">
        <v>65</v>
      </c>
      <c r="AL68">
        <v>26</v>
      </c>
      <c r="AM68">
        <v>4</v>
      </c>
      <c r="AN68" t="s">
        <v>65</v>
      </c>
      <c r="AO68">
        <v>1</v>
      </c>
      <c r="AP68">
        <v>4</v>
      </c>
      <c r="AQ68" t="s">
        <v>65</v>
      </c>
      <c r="AR68">
        <v>-11</v>
      </c>
      <c r="AS68">
        <v>4</v>
      </c>
      <c r="AT68" t="s">
        <v>114</v>
      </c>
      <c r="AU68">
        <v>11</v>
      </c>
      <c r="AV68">
        <v>4</v>
      </c>
      <c r="AW68" t="s">
        <v>114</v>
      </c>
      <c r="AX68">
        <v>7</v>
      </c>
      <c r="AY68">
        <v>4</v>
      </c>
      <c r="AZ68" t="s">
        <v>114</v>
      </c>
      <c r="BA68">
        <v>-5</v>
      </c>
      <c r="BB68">
        <v>4</v>
      </c>
    </row>
    <row r="69" spans="1:54" x14ac:dyDescent="0.25">
      <c r="A69" t="s">
        <v>460</v>
      </c>
      <c r="B69">
        <v>1</v>
      </c>
      <c r="C69">
        <v>1</v>
      </c>
      <c r="D69" t="s">
        <v>53</v>
      </c>
      <c r="E69">
        <v>6</v>
      </c>
      <c r="F69">
        <v>1</v>
      </c>
      <c r="G69" t="s">
        <v>53</v>
      </c>
      <c r="H69">
        <v>-17</v>
      </c>
      <c r="I69">
        <v>1</v>
      </c>
      <c r="J69" t="s">
        <v>53</v>
      </c>
      <c r="K69">
        <v>0</v>
      </c>
      <c r="L69">
        <v>1</v>
      </c>
      <c r="M69" t="s">
        <v>174</v>
      </c>
      <c r="N69">
        <v>5</v>
      </c>
      <c r="O69">
        <v>1</v>
      </c>
      <c r="P69" t="s">
        <v>460</v>
      </c>
      <c r="Q69">
        <v>-5</v>
      </c>
      <c r="R69">
        <v>1</v>
      </c>
      <c r="S69" t="s">
        <v>523</v>
      </c>
      <c r="T69">
        <v>-10</v>
      </c>
      <c r="U69">
        <v>1</v>
      </c>
      <c r="V69" t="s">
        <v>97</v>
      </c>
      <c r="W69">
        <v>-5</v>
      </c>
      <c r="X69">
        <v>1</v>
      </c>
      <c r="Y69" t="s">
        <v>97</v>
      </c>
      <c r="Z69">
        <v>11</v>
      </c>
      <c r="AA69">
        <v>1</v>
      </c>
      <c r="AB69" t="s">
        <v>97</v>
      </c>
      <c r="AC69">
        <v>3</v>
      </c>
      <c r="AD69">
        <v>1</v>
      </c>
      <c r="AE69" t="s">
        <v>363</v>
      </c>
      <c r="AF69">
        <v>-3</v>
      </c>
      <c r="AG69">
        <v>1</v>
      </c>
      <c r="AH69">
        <v>0</v>
      </c>
      <c r="AJ69">
        <v>1</v>
      </c>
      <c r="AK69" t="s">
        <v>174</v>
      </c>
      <c r="AL69">
        <v>-12</v>
      </c>
      <c r="AM69">
        <v>1</v>
      </c>
      <c r="AN69" t="s">
        <v>130</v>
      </c>
      <c r="AO69">
        <v>-1</v>
      </c>
      <c r="AP69">
        <v>1</v>
      </c>
      <c r="AQ69" t="s">
        <v>363</v>
      </c>
      <c r="AR69">
        <v>-11</v>
      </c>
      <c r="AS69">
        <v>1</v>
      </c>
      <c r="AT69" t="s">
        <v>363</v>
      </c>
      <c r="AU69">
        <v>0</v>
      </c>
      <c r="AV69">
        <v>1</v>
      </c>
      <c r="AW69" t="s">
        <v>431</v>
      </c>
      <c r="AX69">
        <v>-1</v>
      </c>
      <c r="AY69">
        <v>1</v>
      </c>
      <c r="AZ69" t="s">
        <v>97</v>
      </c>
      <c r="BA69">
        <v>-4</v>
      </c>
      <c r="BB69">
        <v>1</v>
      </c>
    </row>
    <row r="70" spans="1:54" x14ac:dyDescent="0.25">
      <c r="A70" t="s">
        <v>174</v>
      </c>
      <c r="B70">
        <v>1</v>
      </c>
      <c r="C70">
        <v>2</v>
      </c>
      <c r="D70" t="s">
        <v>174</v>
      </c>
      <c r="E70">
        <v>6</v>
      </c>
      <c r="F70">
        <v>2</v>
      </c>
      <c r="G70" t="s">
        <v>82</v>
      </c>
      <c r="H70">
        <v>-17</v>
      </c>
      <c r="I70">
        <v>2</v>
      </c>
      <c r="J70" t="s">
        <v>82</v>
      </c>
      <c r="K70">
        <v>0</v>
      </c>
      <c r="L70">
        <v>2</v>
      </c>
      <c r="M70" t="s">
        <v>82</v>
      </c>
      <c r="N70">
        <v>5</v>
      </c>
      <c r="O70">
        <v>2</v>
      </c>
      <c r="P70" t="s">
        <v>82</v>
      </c>
      <c r="Q70">
        <v>-5</v>
      </c>
      <c r="R70">
        <v>2</v>
      </c>
      <c r="S70" t="s">
        <v>82</v>
      </c>
      <c r="T70">
        <v>-10</v>
      </c>
      <c r="U70">
        <v>2</v>
      </c>
      <c r="V70" t="s">
        <v>82</v>
      </c>
      <c r="W70">
        <v>-5</v>
      </c>
      <c r="X70">
        <v>2</v>
      </c>
      <c r="Y70" t="s">
        <v>82</v>
      </c>
      <c r="Z70">
        <v>11</v>
      </c>
      <c r="AA70">
        <v>2</v>
      </c>
      <c r="AB70" t="s">
        <v>128</v>
      </c>
      <c r="AC70">
        <v>3</v>
      </c>
      <c r="AD70">
        <v>2</v>
      </c>
      <c r="AE70" t="s">
        <v>97</v>
      </c>
      <c r="AF70">
        <v>-3</v>
      </c>
      <c r="AG70">
        <v>2</v>
      </c>
      <c r="AH70">
        <v>0</v>
      </c>
      <c r="AJ70">
        <v>2</v>
      </c>
      <c r="AK70" t="s">
        <v>85</v>
      </c>
      <c r="AL70">
        <v>-12</v>
      </c>
      <c r="AM70">
        <v>2</v>
      </c>
      <c r="AN70" t="s">
        <v>489</v>
      </c>
      <c r="AO70">
        <v>-1</v>
      </c>
      <c r="AP70">
        <v>2</v>
      </c>
      <c r="AQ70" t="s">
        <v>484</v>
      </c>
      <c r="AR70">
        <v>-11</v>
      </c>
      <c r="AS70">
        <v>2</v>
      </c>
      <c r="AT70" t="s">
        <v>484</v>
      </c>
      <c r="AU70">
        <v>0</v>
      </c>
      <c r="AV70">
        <v>2</v>
      </c>
      <c r="AW70" t="s">
        <v>85</v>
      </c>
      <c r="AX70">
        <v>-1</v>
      </c>
      <c r="AY70">
        <v>2</v>
      </c>
      <c r="AZ70" t="s">
        <v>85</v>
      </c>
      <c r="BA70">
        <v>-4</v>
      </c>
      <c r="BB70">
        <v>2</v>
      </c>
    </row>
    <row r="71" spans="1:54" x14ac:dyDescent="0.25">
      <c r="A71" t="s">
        <v>18</v>
      </c>
      <c r="B71">
        <v>1</v>
      </c>
      <c r="C71">
        <v>3</v>
      </c>
      <c r="D71" t="s">
        <v>18</v>
      </c>
      <c r="E71">
        <v>6</v>
      </c>
      <c r="F71">
        <v>3</v>
      </c>
      <c r="G71" t="s">
        <v>18</v>
      </c>
      <c r="H71">
        <v>-17</v>
      </c>
      <c r="I71">
        <v>3</v>
      </c>
      <c r="J71" t="s">
        <v>18</v>
      </c>
      <c r="K71">
        <v>0</v>
      </c>
      <c r="L71">
        <v>3</v>
      </c>
      <c r="M71" t="s">
        <v>18</v>
      </c>
      <c r="N71">
        <v>5</v>
      </c>
      <c r="O71">
        <v>3</v>
      </c>
      <c r="P71" t="s">
        <v>18</v>
      </c>
      <c r="Q71">
        <v>-5</v>
      </c>
      <c r="R71">
        <v>3</v>
      </c>
      <c r="S71" t="s">
        <v>18</v>
      </c>
      <c r="T71">
        <v>-10</v>
      </c>
      <c r="U71">
        <v>3</v>
      </c>
      <c r="V71" t="s">
        <v>18</v>
      </c>
      <c r="W71">
        <v>-5</v>
      </c>
      <c r="X71">
        <v>3</v>
      </c>
      <c r="Y71" t="s">
        <v>18</v>
      </c>
      <c r="Z71">
        <v>11</v>
      </c>
      <c r="AA71">
        <v>3</v>
      </c>
      <c r="AB71" t="s">
        <v>123</v>
      </c>
      <c r="AC71">
        <v>3</v>
      </c>
      <c r="AD71">
        <v>3</v>
      </c>
      <c r="AE71" t="s">
        <v>123</v>
      </c>
      <c r="AF71">
        <v>-3</v>
      </c>
      <c r="AG71">
        <v>3</v>
      </c>
      <c r="AH71">
        <v>0</v>
      </c>
      <c r="AJ71">
        <v>3</v>
      </c>
      <c r="AK71" t="s">
        <v>18</v>
      </c>
      <c r="AL71">
        <v>-12</v>
      </c>
      <c r="AM71">
        <v>3</v>
      </c>
      <c r="AN71" t="s">
        <v>85</v>
      </c>
      <c r="AO71">
        <v>-1</v>
      </c>
      <c r="AP71">
        <v>3</v>
      </c>
      <c r="AQ71" t="s">
        <v>85</v>
      </c>
      <c r="AR71">
        <v>-11</v>
      </c>
      <c r="AS71">
        <v>3</v>
      </c>
      <c r="AT71" t="s">
        <v>85</v>
      </c>
      <c r="AU71">
        <v>0</v>
      </c>
      <c r="AV71">
        <v>3</v>
      </c>
      <c r="AW71" t="s">
        <v>191</v>
      </c>
      <c r="AX71">
        <v>-1</v>
      </c>
      <c r="AY71">
        <v>3</v>
      </c>
      <c r="AZ71" t="s">
        <v>123</v>
      </c>
      <c r="BA71">
        <v>-4</v>
      </c>
      <c r="BB71">
        <v>3</v>
      </c>
    </row>
    <row r="72" spans="1:54" x14ac:dyDescent="0.25">
      <c r="A72" t="s">
        <v>12</v>
      </c>
      <c r="B72">
        <v>1</v>
      </c>
      <c r="C72">
        <v>4</v>
      </c>
      <c r="D72" t="s">
        <v>12</v>
      </c>
      <c r="E72">
        <v>6</v>
      </c>
      <c r="F72">
        <v>4</v>
      </c>
      <c r="G72" t="s">
        <v>12</v>
      </c>
      <c r="H72">
        <v>-17</v>
      </c>
      <c r="I72">
        <v>4</v>
      </c>
      <c r="J72" t="s">
        <v>12</v>
      </c>
      <c r="K72">
        <v>0</v>
      </c>
      <c r="L72">
        <v>4</v>
      </c>
      <c r="M72" t="s">
        <v>12</v>
      </c>
      <c r="N72">
        <v>5</v>
      </c>
      <c r="O72">
        <v>4</v>
      </c>
      <c r="P72" t="s">
        <v>12</v>
      </c>
      <c r="Q72">
        <v>-5</v>
      </c>
      <c r="R72">
        <v>4</v>
      </c>
      <c r="S72" t="s">
        <v>12</v>
      </c>
      <c r="T72">
        <v>-10</v>
      </c>
      <c r="U72">
        <v>4</v>
      </c>
      <c r="V72" t="s">
        <v>12</v>
      </c>
      <c r="W72">
        <v>-5</v>
      </c>
      <c r="X72">
        <v>4</v>
      </c>
      <c r="Y72" t="s">
        <v>12</v>
      </c>
      <c r="Z72">
        <v>11</v>
      </c>
      <c r="AA72">
        <v>4</v>
      </c>
      <c r="AB72" t="s">
        <v>12</v>
      </c>
      <c r="AC72">
        <v>3</v>
      </c>
      <c r="AD72">
        <v>4</v>
      </c>
      <c r="AE72" t="s">
        <v>12</v>
      </c>
      <c r="AF72">
        <v>-3</v>
      </c>
      <c r="AG72">
        <v>4</v>
      </c>
      <c r="AH72">
        <v>0</v>
      </c>
      <c r="AJ72">
        <v>4</v>
      </c>
      <c r="AK72" t="s">
        <v>12</v>
      </c>
      <c r="AL72">
        <v>-12</v>
      </c>
      <c r="AM72">
        <v>4</v>
      </c>
      <c r="AN72" t="s">
        <v>12</v>
      </c>
      <c r="AO72">
        <v>-1</v>
      </c>
      <c r="AP72">
        <v>4</v>
      </c>
      <c r="AQ72" t="s">
        <v>12</v>
      </c>
      <c r="AR72">
        <v>-11</v>
      </c>
      <c r="AS72">
        <v>4</v>
      </c>
      <c r="AT72" t="s">
        <v>12</v>
      </c>
      <c r="AU72">
        <v>0</v>
      </c>
      <c r="AV72">
        <v>4</v>
      </c>
      <c r="AW72" t="s">
        <v>12</v>
      </c>
      <c r="AX72">
        <v>-1</v>
      </c>
      <c r="AY72">
        <v>4</v>
      </c>
      <c r="AZ72" t="s">
        <v>12</v>
      </c>
      <c r="BA72">
        <v>-4</v>
      </c>
      <c r="BB72">
        <v>4</v>
      </c>
    </row>
    <row r="73" spans="1:54" x14ac:dyDescent="0.25">
      <c r="A73" t="s">
        <v>97</v>
      </c>
      <c r="B73">
        <v>-10</v>
      </c>
      <c r="C73">
        <v>1</v>
      </c>
      <c r="D73" t="s">
        <v>460</v>
      </c>
      <c r="E73">
        <v>4</v>
      </c>
      <c r="F73">
        <v>1</v>
      </c>
      <c r="G73" t="s">
        <v>486</v>
      </c>
      <c r="H73">
        <v>-21</v>
      </c>
      <c r="I73">
        <v>1</v>
      </c>
      <c r="J73" t="s">
        <v>477</v>
      </c>
      <c r="K73">
        <v>1</v>
      </c>
      <c r="L73">
        <v>1</v>
      </c>
      <c r="M73" t="s">
        <v>97</v>
      </c>
      <c r="N73">
        <v>-3</v>
      </c>
      <c r="O73">
        <v>1</v>
      </c>
      <c r="P73" t="s">
        <v>97</v>
      </c>
      <c r="Q73">
        <v>-10</v>
      </c>
      <c r="R73">
        <v>1</v>
      </c>
      <c r="S73" t="s">
        <v>460</v>
      </c>
      <c r="T73">
        <v>-22</v>
      </c>
      <c r="U73">
        <v>1</v>
      </c>
      <c r="V73" t="s">
        <v>460</v>
      </c>
      <c r="W73">
        <v>-9</v>
      </c>
      <c r="X73">
        <v>1</v>
      </c>
      <c r="Y73" t="s">
        <v>460</v>
      </c>
      <c r="Z73">
        <v>9</v>
      </c>
      <c r="AA73">
        <v>1</v>
      </c>
      <c r="AB73" t="s">
        <v>460</v>
      </c>
      <c r="AC73">
        <v>20</v>
      </c>
      <c r="AD73">
        <v>1</v>
      </c>
      <c r="AE73" t="s">
        <v>460</v>
      </c>
      <c r="AF73">
        <v>-7</v>
      </c>
      <c r="AG73">
        <v>1</v>
      </c>
      <c r="AH73">
        <v>0</v>
      </c>
      <c r="AJ73">
        <v>1</v>
      </c>
      <c r="AK73" t="s">
        <v>460</v>
      </c>
      <c r="AL73">
        <v>-26</v>
      </c>
      <c r="AM73">
        <v>1</v>
      </c>
      <c r="AN73" t="s">
        <v>460</v>
      </c>
      <c r="AO73">
        <v>6</v>
      </c>
      <c r="AP73">
        <v>1</v>
      </c>
      <c r="AQ73" t="s">
        <v>460</v>
      </c>
      <c r="AR73">
        <v>-13</v>
      </c>
      <c r="AS73">
        <v>1</v>
      </c>
      <c r="AT73" t="s">
        <v>460</v>
      </c>
      <c r="AU73">
        <v>-12</v>
      </c>
      <c r="AV73">
        <v>1</v>
      </c>
      <c r="AW73" t="s">
        <v>128</v>
      </c>
      <c r="AX73">
        <v>-9</v>
      </c>
      <c r="AY73">
        <v>1</v>
      </c>
      <c r="AZ73" t="s">
        <v>128</v>
      </c>
      <c r="BA73">
        <v>5</v>
      </c>
      <c r="BB73">
        <v>1</v>
      </c>
    </row>
    <row r="74" spans="1:54" x14ac:dyDescent="0.25">
      <c r="A74" t="s">
        <v>82</v>
      </c>
      <c r="B74">
        <v>-10</v>
      </c>
      <c r="C74">
        <v>2</v>
      </c>
      <c r="D74" t="s">
        <v>123</v>
      </c>
      <c r="E74">
        <v>4</v>
      </c>
      <c r="F74">
        <v>2</v>
      </c>
      <c r="G74" t="s">
        <v>97</v>
      </c>
      <c r="H74">
        <v>-21</v>
      </c>
      <c r="I74">
        <v>2</v>
      </c>
      <c r="J74" t="s">
        <v>97</v>
      </c>
      <c r="K74">
        <v>1</v>
      </c>
      <c r="L74">
        <v>2</v>
      </c>
      <c r="M74" t="s">
        <v>460</v>
      </c>
      <c r="N74">
        <v>-3</v>
      </c>
      <c r="O74">
        <v>2</v>
      </c>
      <c r="P74" t="s">
        <v>123</v>
      </c>
      <c r="Q74">
        <v>-10</v>
      </c>
      <c r="R74">
        <v>2</v>
      </c>
      <c r="S74" t="s">
        <v>97</v>
      </c>
      <c r="T74">
        <v>-22</v>
      </c>
      <c r="U74">
        <v>2</v>
      </c>
      <c r="V74" t="s">
        <v>123</v>
      </c>
      <c r="W74">
        <v>-9</v>
      </c>
      <c r="X74">
        <v>2</v>
      </c>
      <c r="Y74" t="s">
        <v>123</v>
      </c>
      <c r="Z74">
        <v>9</v>
      </c>
      <c r="AA74">
        <v>2</v>
      </c>
      <c r="AB74" t="s">
        <v>82</v>
      </c>
      <c r="AC74">
        <v>20</v>
      </c>
      <c r="AD74">
        <v>2</v>
      </c>
      <c r="AE74" t="s">
        <v>82</v>
      </c>
      <c r="AF74">
        <v>-7</v>
      </c>
      <c r="AG74">
        <v>2</v>
      </c>
      <c r="AH74">
        <v>0</v>
      </c>
      <c r="AJ74">
        <v>2</v>
      </c>
      <c r="AK74" t="s">
        <v>489</v>
      </c>
      <c r="AL74">
        <v>-26</v>
      </c>
      <c r="AM74">
        <v>2</v>
      </c>
      <c r="AN74" t="s">
        <v>191</v>
      </c>
      <c r="AO74">
        <v>6</v>
      </c>
      <c r="AP74">
        <v>2</v>
      </c>
      <c r="AQ74" t="s">
        <v>123</v>
      </c>
      <c r="AR74">
        <v>-13</v>
      </c>
      <c r="AS74">
        <v>2</v>
      </c>
      <c r="AT74" t="s">
        <v>123</v>
      </c>
      <c r="AU74">
        <v>-12</v>
      </c>
      <c r="AV74">
        <v>2</v>
      </c>
      <c r="AW74" t="s">
        <v>123</v>
      </c>
      <c r="AX74">
        <v>-9</v>
      </c>
      <c r="AY74">
        <v>2</v>
      </c>
      <c r="AZ74" t="s">
        <v>191</v>
      </c>
      <c r="BA74">
        <v>5</v>
      </c>
      <c r="BB74">
        <v>2</v>
      </c>
    </row>
    <row r="75" spans="1:54" x14ac:dyDescent="0.25">
      <c r="A75" t="s">
        <v>65</v>
      </c>
      <c r="B75">
        <v>-10</v>
      </c>
      <c r="C75">
        <v>4</v>
      </c>
      <c r="D75" t="s">
        <v>65</v>
      </c>
      <c r="E75">
        <v>4</v>
      </c>
      <c r="F75">
        <v>4</v>
      </c>
      <c r="G75" t="s">
        <v>123</v>
      </c>
      <c r="H75">
        <v>-21</v>
      </c>
      <c r="I75">
        <v>4</v>
      </c>
      <c r="J75" t="s">
        <v>191</v>
      </c>
      <c r="K75">
        <v>1</v>
      </c>
      <c r="L75">
        <v>4</v>
      </c>
      <c r="M75" t="s">
        <v>191</v>
      </c>
      <c r="N75">
        <v>-3</v>
      </c>
      <c r="O75">
        <v>4</v>
      </c>
      <c r="P75" t="s">
        <v>191</v>
      </c>
      <c r="Q75">
        <v>-10</v>
      </c>
      <c r="R75">
        <v>4</v>
      </c>
      <c r="S75" t="s">
        <v>191</v>
      </c>
      <c r="T75">
        <v>-22</v>
      </c>
      <c r="U75">
        <v>4</v>
      </c>
      <c r="V75" t="s">
        <v>191</v>
      </c>
      <c r="W75">
        <v>-9</v>
      </c>
      <c r="X75">
        <v>4</v>
      </c>
      <c r="Y75" t="s">
        <v>191</v>
      </c>
      <c r="Z75">
        <v>9</v>
      </c>
      <c r="AA75">
        <v>4</v>
      </c>
      <c r="AB75" t="s">
        <v>191</v>
      </c>
      <c r="AC75">
        <v>20</v>
      </c>
      <c r="AD75">
        <v>4</v>
      </c>
      <c r="AE75" t="s">
        <v>191</v>
      </c>
      <c r="AF75">
        <v>-7</v>
      </c>
      <c r="AG75">
        <v>4</v>
      </c>
      <c r="AH75">
        <v>0</v>
      </c>
      <c r="AJ75">
        <v>4</v>
      </c>
      <c r="AK75" t="s">
        <v>191</v>
      </c>
      <c r="AL75">
        <v>-26</v>
      </c>
      <c r="AM75">
        <v>4</v>
      </c>
      <c r="AN75" t="s">
        <v>114</v>
      </c>
      <c r="AO75">
        <v>6</v>
      </c>
      <c r="AP75">
        <v>4</v>
      </c>
      <c r="AQ75" t="s">
        <v>191</v>
      </c>
      <c r="AR75">
        <v>-13</v>
      </c>
      <c r="AS75">
        <v>4</v>
      </c>
      <c r="AT75" t="s">
        <v>191</v>
      </c>
      <c r="AU75">
        <v>-12</v>
      </c>
      <c r="AV75">
        <v>4</v>
      </c>
      <c r="AW75" t="s">
        <v>65</v>
      </c>
      <c r="AX75">
        <v>-9</v>
      </c>
      <c r="AY75">
        <v>4</v>
      </c>
      <c r="AZ75" t="s">
        <v>65</v>
      </c>
      <c r="BA75">
        <v>5</v>
      </c>
      <c r="BB75">
        <v>4</v>
      </c>
    </row>
    <row r="76" spans="1:54" x14ac:dyDescent="0.25">
      <c r="A76" t="s">
        <v>130</v>
      </c>
      <c r="B76">
        <v>7</v>
      </c>
      <c r="C76">
        <v>1</v>
      </c>
      <c r="D76" t="s">
        <v>130</v>
      </c>
      <c r="E76">
        <v>13</v>
      </c>
      <c r="F76">
        <v>1</v>
      </c>
      <c r="G76" t="s">
        <v>460</v>
      </c>
      <c r="H76">
        <v>-2</v>
      </c>
      <c r="I76">
        <v>1</v>
      </c>
      <c r="J76" t="s">
        <v>460</v>
      </c>
      <c r="K76">
        <v>11</v>
      </c>
      <c r="L76">
        <v>1</v>
      </c>
      <c r="M76" t="s">
        <v>130</v>
      </c>
      <c r="N76">
        <v>-16</v>
      </c>
      <c r="O76">
        <v>1</v>
      </c>
      <c r="P76" t="s">
        <v>130</v>
      </c>
      <c r="Q76">
        <v>0</v>
      </c>
      <c r="R76">
        <v>1</v>
      </c>
      <c r="S76" t="s">
        <v>130</v>
      </c>
      <c r="T76">
        <v>-2</v>
      </c>
      <c r="U76">
        <v>1</v>
      </c>
      <c r="V76" t="s">
        <v>130</v>
      </c>
      <c r="W76">
        <v>5</v>
      </c>
      <c r="X76">
        <v>1</v>
      </c>
      <c r="Y76" t="s">
        <v>130</v>
      </c>
      <c r="Z76">
        <v>-8</v>
      </c>
      <c r="AA76">
        <v>1</v>
      </c>
      <c r="AB76" t="s">
        <v>130</v>
      </c>
      <c r="AC76">
        <v>4</v>
      </c>
      <c r="AD76">
        <v>1</v>
      </c>
      <c r="AE76" t="s">
        <v>128</v>
      </c>
      <c r="AF76">
        <v>0</v>
      </c>
      <c r="AG76">
        <v>1</v>
      </c>
      <c r="AH76">
        <v>0</v>
      </c>
      <c r="AJ76">
        <v>1</v>
      </c>
      <c r="AK76" t="s">
        <v>130</v>
      </c>
      <c r="AL76">
        <v>5</v>
      </c>
      <c r="AM76">
        <v>1</v>
      </c>
      <c r="AN76" t="s">
        <v>97</v>
      </c>
      <c r="AO76">
        <v>-3</v>
      </c>
      <c r="AP76">
        <v>1</v>
      </c>
      <c r="AQ76" t="s">
        <v>97</v>
      </c>
      <c r="AR76">
        <v>13</v>
      </c>
      <c r="AS76">
        <v>1</v>
      </c>
      <c r="AT76" t="s">
        <v>97</v>
      </c>
      <c r="AU76">
        <v>6</v>
      </c>
      <c r="AV76">
        <v>1</v>
      </c>
      <c r="AW76" t="s">
        <v>97</v>
      </c>
      <c r="AX76">
        <v>-3</v>
      </c>
      <c r="AY76">
        <v>1</v>
      </c>
      <c r="AZ76" t="s">
        <v>431</v>
      </c>
      <c r="BA76">
        <v>-4</v>
      </c>
      <c r="BB76">
        <v>1</v>
      </c>
    </row>
    <row r="77" spans="1:54" x14ac:dyDescent="0.25">
      <c r="A77" t="s">
        <v>191</v>
      </c>
      <c r="B77">
        <v>7</v>
      </c>
      <c r="C77">
        <v>2</v>
      </c>
      <c r="D77" t="s">
        <v>191</v>
      </c>
      <c r="E77">
        <v>13</v>
      </c>
      <c r="F77">
        <v>2</v>
      </c>
      <c r="G77" t="s">
        <v>191</v>
      </c>
      <c r="H77">
        <v>-2</v>
      </c>
      <c r="I77">
        <v>2</v>
      </c>
      <c r="J77" t="s">
        <v>363</v>
      </c>
      <c r="K77">
        <v>11</v>
      </c>
      <c r="L77">
        <v>2</v>
      </c>
      <c r="M77" t="s">
        <v>363</v>
      </c>
      <c r="N77">
        <v>-16</v>
      </c>
      <c r="O77">
        <v>2</v>
      </c>
      <c r="P77" t="s">
        <v>129</v>
      </c>
      <c r="Q77">
        <v>0</v>
      </c>
      <c r="R77">
        <v>2</v>
      </c>
      <c r="S77" t="s">
        <v>129</v>
      </c>
      <c r="T77">
        <v>-2</v>
      </c>
      <c r="U77">
        <v>2</v>
      </c>
      <c r="V77" t="s">
        <v>129</v>
      </c>
      <c r="W77">
        <v>5</v>
      </c>
      <c r="X77">
        <v>2</v>
      </c>
      <c r="Y77" t="s">
        <v>106</v>
      </c>
      <c r="Z77">
        <v>-8</v>
      </c>
      <c r="AA77">
        <v>2</v>
      </c>
      <c r="AB77" t="s">
        <v>129</v>
      </c>
      <c r="AC77">
        <v>4</v>
      </c>
      <c r="AD77">
        <v>2</v>
      </c>
      <c r="AE77" t="s">
        <v>106</v>
      </c>
      <c r="AF77">
        <v>0</v>
      </c>
      <c r="AG77">
        <v>2</v>
      </c>
      <c r="AH77">
        <v>0</v>
      </c>
      <c r="AJ77">
        <v>2</v>
      </c>
      <c r="AK77" t="s">
        <v>106</v>
      </c>
      <c r="AL77">
        <v>5</v>
      </c>
      <c r="AM77">
        <v>2</v>
      </c>
      <c r="AN77" t="s">
        <v>106</v>
      </c>
      <c r="AO77">
        <v>-3</v>
      </c>
      <c r="AP77">
        <v>2</v>
      </c>
      <c r="AQ77" t="s">
        <v>106</v>
      </c>
      <c r="AR77">
        <v>13</v>
      </c>
      <c r="AS77">
        <v>2</v>
      </c>
      <c r="AT77" t="s">
        <v>106</v>
      </c>
      <c r="AU77">
        <v>6</v>
      </c>
      <c r="AV77">
        <v>2</v>
      </c>
      <c r="AW77" t="s">
        <v>106</v>
      </c>
      <c r="AX77">
        <v>-3</v>
      </c>
      <c r="AY77">
        <v>2</v>
      </c>
      <c r="AZ77" t="s">
        <v>106</v>
      </c>
      <c r="BA77">
        <v>-4</v>
      </c>
      <c r="BB77">
        <v>2</v>
      </c>
    </row>
    <row r="78" spans="1:54" x14ac:dyDescent="0.25">
      <c r="A78" t="s">
        <v>296</v>
      </c>
      <c r="B78">
        <v>7</v>
      </c>
      <c r="C78">
        <v>4</v>
      </c>
      <c r="D78" t="s">
        <v>296</v>
      </c>
      <c r="E78">
        <v>13</v>
      </c>
      <c r="F78">
        <v>4</v>
      </c>
      <c r="G78" t="s">
        <v>296</v>
      </c>
      <c r="H78">
        <v>-2</v>
      </c>
      <c r="I78">
        <v>4</v>
      </c>
      <c r="J78" t="s">
        <v>296</v>
      </c>
      <c r="K78">
        <v>11</v>
      </c>
      <c r="L78">
        <v>4</v>
      </c>
      <c r="M78" t="s">
        <v>296</v>
      </c>
      <c r="N78">
        <v>-16</v>
      </c>
      <c r="O78">
        <v>4</v>
      </c>
      <c r="P78" t="s">
        <v>296</v>
      </c>
      <c r="Q78">
        <v>0</v>
      </c>
      <c r="R78">
        <v>4</v>
      </c>
      <c r="S78" t="s">
        <v>296</v>
      </c>
      <c r="T78">
        <v>-2</v>
      </c>
      <c r="U78">
        <v>4</v>
      </c>
      <c r="V78" t="s">
        <v>296</v>
      </c>
      <c r="W78">
        <v>5</v>
      </c>
      <c r="X78">
        <v>4</v>
      </c>
      <c r="Y78" t="s">
        <v>296</v>
      </c>
      <c r="Z78">
        <v>-8</v>
      </c>
      <c r="AA78">
        <v>4</v>
      </c>
      <c r="AB78" t="s">
        <v>296</v>
      </c>
      <c r="AC78">
        <v>4</v>
      </c>
      <c r="AD78">
        <v>4</v>
      </c>
      <c r="AE78" t="s">
        <v>296</v>
      </c>
      <c r="AF78">
        <v>0</v>
      </c>
      <c r="AG78">
        <v>4</v>
      </c>
      <c r="AH78">
        <v>0</v>
      </c>
      <c r="AJ78">
        <v>4</v>
      </c>
      <c r="AK78" t="s">
        <v>296</v>
      </c>
      <c r="AL78">
        <v>5</v>
      </c>
      <c r="AM78">
        <v>4</v>
      </c>
      <c r="AN78" t="s">
        <v>296</v>
      </c>
      <c r="AO78">
        <v>-3</v>
      </c>
      <c r="AP78">
        <v>4</v>
      </c>
      <c r="AQ78" t="s">
        <v>296</v>
      </c>
      <c r="AR78">
        <v>13</v>
      </c>
      <c r="AS78">
        <v>4</v>
      </c>
      <c r="AT78" t="s">
        <v>296</v>
      </c>
      <c r="AU78">
        <v>6</v>
      </c>
      <c r="AV78">
        <v>4</v>
      </c>
      <c r="AW78" t="s">
        <v>296</v>
      </c>
      <c r="AX78">
        <v>-3</v>
      </c>
      <c r="AY78">
        <v>4</v>
      </c>
      <c r="AZ78" t="s">
        <v>296</v>
      </c>
      <c r="BA78">
        <v>-4</v>
      </c>
      <c r="BB78">
        <v>4</v>
      </c>
    </row>
    <row r="79" spans="1:54" x14ac:dyDescent="0.25">
      <c r="A79" t="s">
        <v>63</v>
      </c>
      <c r="B79">
        <v>7</v>
      </c>
      <c r="C79">
        <v>1</v>
      </c>
      <c r="D79" t="s">
        <v>63</v>
      </c>
      <c r="E79">
        <v>-13</v>
      </c>
      <c r="F79">
        <v>1</v>
      </c>
      <c r="G79" t="s">
        <v>63</v>
      </c>
      <c r="H79">
        <v>-1</v>
      </c>
      <c r="I79">
        <v>1</v>
      </c>
      <c r="J79" t="s">
        <v>63</v>
      </c>
      <c r="K79">
        <v>-2</v>
      </c>
      <c r="L79">
        <v>1</v>
      </c>
      <c r="M79" t="s">
        <v>63</v>
      </c>
      <c r="N79">
        <v>3</v>
      </c>
      <c r="O79">
        <v>1</v>
      </c>
      <c r="P79" t="s">
        <v>63</v>
      </c>
      <c r="Q79">
        <v>-16</v>
      </c>
      <c r="R79">
        <v>1</v>
      </c>
      <c r="S79" t="s">
        <v>63</v>
      </c>
      <c r="T79">
        <v>0</v>
      </c>
      <c r="U79">
        <v>1</v>
      </c>
      <c r="V79" t="s">
        <v>63</v>
      </c>
      <c r="W79">
        <v>12</v>
      </c>
      <c r="X79">
        <v>1</v>
      </c>
      <c r="Y79" t="s">
        <v>63</v>
      </c>
      <c r="Z79">
        <v>0</v>
      </c>
      <c r="AA79">
        <v>1</v>
      </c>
      <c r="AB79" t="s">
        <v>106</v>
      </c>
      <c r="AC79">
        <v>2</v>
      </c>
      <c r="AD79">
        <v>1</v>
      </c>
      <c r="AE79" t="s">
        <v>63</v>
      </c>
      <c r="AF79">
        <v>-6</v>
      </c>
      <c r="AG79">
        <v>1</v>
      </c>
      <c r="AH79">
        <v>0</v>
      </c>
      <c r="AJ79">
        <v>1</v>
      </c>
      <c r="AK79" t="s">
        <v>63</v>
      </c>
      <c r="AL79">
        <v>5</v>
      </c>
      <c r="AM79">
        <v>1</v>
      </c>
      <c r="AN79" t="s">
        <v>63</v>
      </c>
      <c r="AO79">
        <v>-11</v>
      </c>
      <c r="AP79">
        <v>1</v>
      </c>
      <c r="AQ79" t="s">
        <v>63</v>
      </c>
      <c r="AR79">
        <v>-13</v>
      </c>
      <c r="AS79">
        <v>1</v>
      </c>
      <c r="AT79" t="s">
        <v>63</v>
      </c>
      <c r="AU79">
        <v>6</v>
      </c>
      <c r="AV79">
        <v>1</v>
      </c>
      <c r="AW79" t="s">
        <v>63</v>
      </c>
      <c r="AX79">
        <v>6</v>
      </c>
      <c r="AY79">
        <v>1</v>
      </c>
      <c r="AZ79" t="s">
        <v>63</v>
      </c>
      <c r="BA79">
        <v>0</v>
      </c>
      <c r="BB79">
        <v>1</v>
      </c>
    </row>
    <row r="80" spans="1:54" x14ac:dyDescent="0.25">
      <c r="A80" t="s">
        <v>69</v>
      </c>
      <c r="B80">
        <v>7</v>
      </c>
      <c r="C80">
        <v>4</v>
      </c>
      <c r="D80" t="s">
        <v>69</v>
      </c>
      <c r="E80">
        <v>-13</v>
      </c>
      <c r="F80">
        <v>4</v>
      </c>
      <c r="G80" t="s">
        <v>69</v>
      </c>
      <c r="H80">
        <v>-1</v>
      </c>
      <c r="I80">
        <v>4</v>
      </c>
      <c r="J80" t="s">
        <v>69</v>
      </c>
      <c r="K80">
        <v>-2</v>
      </c>
      <c r="L80">
        <v>4</v>
      </c>
      <c r="M80" t="s">
        <v>69</v>
      </c>
      <c r="N80">
        <v>3</v>
      </c>
      <c r="O80">
        <v>4</v>
      </c>
      <c r="P80" t="s">
        <v>69</v>
      </c>
      <c r="Q80">
        <v>-16</v>
      </c>
      <c r="R80">
        <v>4</v>
      </c>
      <c r="S80" t="s">
        <v>69</v>
      </c>
      <c r="T80">
        <v>0</v>
      </c>
      <c r="U80">
        <v>4</v>
      </c>
      <c r="V80" t="s">
        <v>69</v>
      </c>
      <c r="W80">
        <v>12</v>
      </c>
      <c r="X80">
        <v>4</v>
      </c>
      <c r="Y80" t="s">
        <v>69</v>
      </c>
      <c r="Z80">
        <v>0</v>
      </c>
      <c r="AA80">
        <v>4</v>
      </c>
      <c r="AB80" t="s">
        <v>69</v>
      </c>
      <c r="AC80">
        <v>2</v>
      </c>
      <c r="AD80">
        <v>4</v>
      </c>
      <c r="AE80" t="s">
        <v>69</v>
      </c>
      <c r="AF80">
        <v>-6</v>
      </c>
      <c r="AG80">
        <v>4</v>
      </c>
      <c r="AH80">
        <v>0</v>
      </c>
      <c r="AJ80">
        <v>4</v>
      </c>
      <c r="AK80" t="s">
        <v>69</v>
      </c>
      <c r="AL80">
        <v>5</v>
      </c>
      <c r="AM80">
        <v>4</v>
      </c>
      <c r="AN80" t="s">
        <v>69</v>
      </c>
      <c r="AO80">
        <v>-11</v>
      </c>
      <c r="AP80">
        <v>4</v>
      </c>
      <c r="AQ80" t="s">
        <v>69</v>
      </c>
      <c r="AR80">
        <v>-13</v>
      </c>
      <c r="AS80">
        <v>4</v>
      </c>
      <c r="AT80" t="s">
        <v>69</v>
      </c>
      <c r="AU80">
        <v>6</v>
      </c>
      <c r="AV80">
        <v>4</v>
      </c>
      <c r="AW80" t="s">
        <v>69</v>
      </c>
      <c r="AX80">
        <v>6</v>
      </c>
      <c r="AY80">
        <v>4</v>
      </c>
      <c r="AZ80" t="s">
        <v>69</v>
      </c>
      <c r="BA80">
        <v>0</v>
      </c>
      <c r="BB80">
        <v>4</v>
      </c>
    </row>
    <row r="81" spans="1:54" x14ac:dyDescent="0.25">
      <c r="A81" t="s">
        <v>568</v>
      </c>
      <c r="B81">
        <v>-4</v>
      </c>
      <c r="C81">
        <v>1</v>
      </c>
      <c r="D81" t="s">
        <v>390</v>
      </c>
      <c r="E81">
        <v>-12</v>
      </c>
      <c r="F81">
        <v>1</v>
      </c>
      <c r="G81" t="s">
        <v>525</v>
      </c>
      <c r="H81">
        <v>5</v>
      </c>
      <c r="I81">
        <v>1</v>
      </c>
      <c r="J81" t="s">
        <v>519</v>
      </c>
      <c r="K81">
        <v>-15</v>
      </c>
      <c r="L81">
        <v>1</v>
      </c>
      <c r="M81" t="s">
        <v>519</v>
      </c>
      <c r="N81">
        <v>3</v>
      </c>
      <c r="O81">
        <v>1</v>
      </c>
      <c r="P81" t="s">
        <v>519</v>
      </c>
      <c r="Q81">
        <v>-15</v>
      </c>
      <c r="R81">
        <v>1</v>
      </c>
      <c r="S81">
        <v>0</v>
      </c>
      <c r="T81" t="s">
        <v>9</v>
      </c>
      <c r="U81">
        <v>1</v>
      </c>
      <c r="V81" t="s">
        <v>525</v>
      </c>
      <c r="W81">
        <v>15</v>
      </c>
      <c r="X81">
        <v>1</v>
      </c>
      <c r="Y81" t="s">
        <v>525</v>
      </c>
      <c r="Z81">
        <v>6</v>
      </c>
      <c r="AA81">
        <v>1</v>
      </c>
      <c r="AB81" t="s">
        <v>525</v>
      </c>
      <c r="AC81">
        <v>7</v>
      </c>
      <c r="AD81">
        <v>1</v>
      </c>
      <c r="AE81" t="s">
        <v>482</v>
      </c>
      <c r="AF81">
        <v>4</v>
      </c>
      <c r="AG81">
        <v>1</v>
      </c>
      <c r="AH81">
        <v>0</v>
      </c>
      <c r="AJ81">
        <v>1</v>
      </c>
      <c r="AK81" t="s">
        <v>390</v>
      </c>
      <c r="AL81">
        <v>15</v>
      </c>
      <c r="AM81">
        <v>1</v>
      </c>
      <c r="AN81">
        <v>0</v>
      </c>
      <c r="AO81" t="s">
        <v>9</v>
      </c>
      <c r="AP81">
        <v>1</v>
      </c>
      <c r="AQ81" t="s">
        <v>295</v>
      </c>
      <c r="AR81">
        <v>-16</v>
      </c>
      <c r="AS81">
        <v>1</v>
      </c>
      <c r="AT81" t="s">
        <v>111</v>
      </c>
      <c r="AU81">
        <v>16</v>
      </c>
      <c r="AV81">
        <v>1</v>
      </c>
      <c r="AW81" t="s">
        <v>111</v>
      </c>
      <c r="AX81">
        <v>-3</v>
      </c>
      <c r="AY81">
        <v>1</v>
      </c>
      <c r="AZ81" t="s">
        <v>111</v>
      </c>
      <c r="BA81">
        <v>-1</v>
      </c>
      <c r="BB81">
        <v>1</v>
      </c>
    </row>
    <row r="82" spans="1:54" x14ac:dyDescent="0.25">
      <c r="A82" t="s">
        <v>111</v>
      </c>
      <c r="B82">
        <v>-4</v>
      </c>
      <c r="C82">
        <v>2</v>
      </c>
      <c r="D82" t="s">
        <v>19</v>
      </c>
      <c r="E82">
        <v>-12</v>
      </c>
      <c r="F82">
        <v>2</v>
      </c>
      <c r="G82" t="s">
        <v>111</v>
      </c>
      <c r="H82">
        <v>5</v>
      </c>
      <c r="I82">
        <v>2</v>
      </c>
      <c r="J82" t="s">
        <v>524</v>
      </c>
      <c r="K82">
        <v>-15</v>
      </c>
      <c r="L82">
        <v>2</v>
      </c>
      <c r="M82" t="s">
        <v>40</v>
      </c>
      <c r="N82">
        <v>3</v>
      </c>
      <c r="O82">
        <v>2</v>
      </c>
      <c r="P82">
        <v>0</v>
      </c>
      <c r="Q82">
        <v>-15</v>
      </c>
      <c r="R82">
        <v>2</v>
      </c>
      <c r="S82">
        <v>0</v>
      </c>
      <c r="T82" t="s">
        <v>9</v>
      </c>
      <c r="U82">
        <v>2</v>
      </c>
      <c r="V82" t="s">
        <v>103</v>
      </c>
      <c r="W82">
        <v>15</v>
      </c>
      <c r="X82">
        <v>2</v>
      </c>
      <c r="Y82" t="s">
        <v>103</v>
      </c>
      <c r="Z82">
        <v>6</v>
      </c>
      <c r="AA82">
        <v>2</v>
      </c>
      <c r="AB82" t="s">
        <v>103</v>
      </c>
      <c r="AC82">
        <v>7</v>
      </c>
      <c r="AD82">
        <v>2</v>
      </c>
      <c r="AE82" t="s">
        <v>521</v>
      </c>
      <c r="AF82">
        <v>4</v>
      </c>
      <c r="AG82">
        <v>2</v>
      </c>
      <c r="AH82">
        <v>0</v>
      </c>
      <c r="AJ82">
        <v>2</v>
      </c>
      <c r="AK82" t="s">
        <v>19</v>
      </c>
      <c r="AL82">
        <v>15</v>
      </c>
      <c r="AM82">
        <v>2</v>
      </c>
      <c r="AN82">
        <v>0</v>
      </c>
      <c r="AO82" t="s">
        <v>9</v>
      </c>
      <c r="AP82">
        <v>2</v>
      </c>
      <c r="AQ82" t="s">
        <v>568</v>
      </c>
      <c r="AR82">
        <v>-16</v>
      </c>
      <c r="AS82">
        <v>2</v>
      </c>
      <c r="AT82" t="s">
        <v>568</v>
      </c>
      <c r="AU82">
        <v>16</v>
      </c>
      <c r="AV82">
        <v>2</v>
      </c>
      <c r="AW82" t="s">
        <v>214</v>
      </c>
      <c r="AX82">
        <v>-3</v>
      </c>
      <c r="AY82">
        <v>2</v>
      </c>
      <c r="AZ82" t="s">
        <v>214</v>
      </c>
      <c r="BA82">
        <v>-1</v>
      </c>
      <c r="BB82">
        <v>2</v>
      </c>
    </row>
    <row r="83" spans="1:54" x14ac:dyDescent="0.25">
      <c r="A83" t="s">
        <v>73</v>
      </c>
      <c r="B83">
        <v>-4</v>
      </c>
      <c r="C83">
        <v>3</v>
      </c>
      <c r="D83" t="s">
        <v>482</v>
      </c>
      <c r="E83">
        <v>-12</v>
      </c>
      <c r="F83">
        <v>3</v>
      </c>
      <c r="G83" t="s">
        <v>214</v>
      </c>
      <c r="H83">
        <v>5</v>
      </c>
      <c r="I83">
        <v>3</v>
      </c>
      <c r="J83" t="s">
        <v>40</v>
      </c>
      <c r="K83">
        <v>-15</v>
      </c>
      <c r="L83">
        <v>3</v>
      </c>
      <c r="M83" t="s">
        <v>90</v>
      </c>
      <c r="N83">
        <v>3</v>
      </c>
      <c r="O83">
        <v>3</v>
      </c>
      <c r="P83" t="s">
        <v>520</v>
      </c>
      <c r="Q83">
        <v>-15</v>
      </c>
      <c r="R83">
        <v>3</v>
      </c>
      <c r="S83">
        <v>0</v>
      </c>
      <c r="T83" t="s">
        <v>9</v>
      </c>
      <c r="U83">
        <v>3</v>
      </c>
      <c r="V83" t="s">
        <v>90</v>
      </c>
      <c r="W83">
        <v>15</v>
      </c>
      <c r="X83">
        <v>3</v>
      </c>
      <c r="Y83" t="s">
        <v>518</v>
      </c>
      <c r="Z83">
        <v>6</v>
      </c>
      <c r="AA83">
        <v>3</v>
      </c>
      <c r="AB83" t="s">
        <v>518</v>
      </c>
      <c r="AC83">
        <v>7</v>
      </c>
      <c r="AD83">
        <v>3</v>
      </c>
      <c r="AE83" t="s">
        <v>428</v>
      </c>
      <c r="AF83">
        <v>4</v>
      </c>
      <c r="AG83">
        <v>3</v>
      </c>
      <c r="AH83">
        <v>0</v>
      </c>
      <c r="AJ83">
        <v>3</v>
      </c>
      <c r="AK83" t="s">
        <v>482</v>
      </c>
      <c r="AL83">
        <v>15</v>
      </c>
      <c r="AM83">
        <v>3</v>
      </c>
      <c r="AN83">
        <v>0</v>
      </c>
      <c r="AO83" t="s">
        <v>9</v>
      </c>
      <c r="AP83">
        <v>3</v>
      </c>
      <c r="AQ83" t="s">
        <v>214</v>
      </c>
      <c r="AR83">
        <v>-16</v>
      </c>
      <c r="AS83">
        <v>3</v>
      </c>
      <c r="AT83" t="s">
        <v>214</v>
      </c>
      <c r="AU83">
        <v>16</v>
      </c>
      <c r="AV83">
        <v>3</v>
      </c>
      <c r="AW83" t="s">
        <v>104</v>
      </c>
      <c r="AX83">
        <v>-3</v>
      </c>
      <c r="AY83">
        <v>3</v>
      </c>
      <c r="AZ83" t="s">
        <v>104</v>
      </c>
      <c r="BA83">
        <v>-1</v>
      </c>
      <c r="BB83">
        <v>3</v>
      </c>
    </row>
    <row r="84" spans="1:54" x14ac:dyDescent="0.25">
      <c r="A84" t="s">
        <v>517</v>
      </c>
      <c r="B84">
        <v>-4</v>
      </c>
      <c r="C84">
        <v>4</v>
      </c>
      <c r="D84" t="s">
        <v>417</v>
      </c>
      <c r="E84">
        <v>-12</v>
      </c>
      <c r="F84">
        <v>4</v>
      </c>
      <c r="G84" t="s">
        <v>90</v>
      </c>
      <c r="H84">
        <v>5</v>
      </c>
      <c r="I84">
        <v>4</v>
      </c>
      <c r="J84" t="s">
        <v>90</v>
      </c>
      <c r="K84">
        <v>-15</v>
      </c>
      <c r="L84">
        <v>4</v>
      </c>
      <c r="M84" t="s">
        <v>214</v>
      </c>
      <c r="N84">
        <v>3</v>
      </c>
      <c r="O84">
        <v>4</v>
      </c>
      <c r="P84" t="s">
        <v>214</v>
      </c>
      <c r="Q84">
        <v>-15</v>
      </c>
      <c r="R84">
        <v>4</v>
      </c>
      <c r="S84">
        <v>0</v>
      </c>
      <c r="T84" t="s">
        <v>9</v>
      </c>
      <c r="U84">
        <v>4</v>
      </c>
      <c r="V84" t="s">
        <v>523</v>
      </c>
      <c r="W84">
        <v>15</v>
      </c>
      <c r="X84">
        <v>4</v>
      </c>
      <c r="Y84" t="s">
        <v>523</v>
      </c>
      <c r="Z84">
        <v>6</v>
      </c>
      <c r="AA84">
        <v>4</v>
      </c>
      <c r="AB84" t="s">
        <v>523</v>
      </c>
      <c r="AC84">
        <v>7</v>
      </c>
      <c r="AD84">
        <v>4</v>
      </c>
      <c r="AE84" t="s">
        <v>489</v>
      </c>
      <c r="AF84">
        <v>4</v>
      </c>
      <c r="AG84">
        <v>4</v>
      </c>
      <c r="AH84">
        <v>0</v>
      </c>
      <c r="AJ84">
        <v>4</v>
      </c>
      <c r="AK84" t="s">
        <v>484</v>
      </c>
      <c r="AL84">
        <v>15</v>
      </c>
      <c r="AM84">
        <v>4</v>
      </c>
      <c r="AN84">
        <v>0</v>
      </c>
      <c r="AO84" t="s">
        <v>9</v>
      </c>
      <c r="AP84">
        <v>4</v>
      </c>
      <c r="AQ84" t="s">
        <v>489</v>
      </c>
      <c r="AR84">
        <v>-16</v>
      </c>
      <c r="AS84">
        <v>4</v>
      </c>
      <c r="AT84" t="s">
        <v>489</v>
      </c>
      <c r="AU84">
        <v>16</v>
      </c>
      <c r="AV84">
        <v>4</v>
      </c>
      <c r="AW84" t="s">
        <v>489</v>
      </c>
      <c r="AX84">
        <v>-3</v>
      </c>
      <c r="AY84">
        <v>4</v>
      </c>
      <c r="AZ84" t="s">
        <v>489</v>
      </c>
      <c r="BA84">
        <v>-1</v>
      </c>
      <c r="BB84">
        <v>4</v>
      </c>
    </row>
    <row r="85" spans="1:54" x14ac:dyDescent="0.25">
      <c r="A85" t="s">
        <v>521</v>
      </c>
      <c r="B85">
        <v>16</v>
      </c>
      <c r="C85">
        <v>1</v>
      </c>
      <c r="D85" t="s">
        <v>218</v>
      </c>
      <c r="E85">
        <v>-2</v>
      </c>
      <c r="F85">
        <v>1</v>
      </c>
      <c r="G85" t="s">
        <v>295</v>
      </c>
      <c r="H85">
        <v>-7</v>
      </c>
      <c r="I85">
        <v>1</v>
      </c>
      <c r="J85" t="s">
        <v>295</v>
      </c>
      <c r="K85">
        <v>8</v>
      </c>
      <c r="L85">
        <v>1</v>
      </c>
      <c r="M85" t="s">
        <v>8</v>
      </c>
      <c r="N85">
        <v>-10</v>
      </c>
      <c r="O85">
        <v>1</v>
      </c>
      <c r="P85" t="s">
        <v>218</v>
      </c>
      <c r="Q85">
        <v>-7</v>
      </c>
      <c r="R85">
        <v>1</v>
      </c>
      <c r="S85">
        <v>0</v>
      </c>
      <c r="T85" t="s">
        <v>9</v>
      </c>
      <c r="U85">
        <v>1</v>
      </c>
      <c r="V85" t="s">
        <v>218</v>
      </c>
      <c r="W85">
        <v>2</v>
      </c>
      <c r="X85">
        <v>1</v>
      </c>
      <c r="Y85" t="s">
        <v>218</v>
      </c>
      <c r="Z85">
        <v>-15</v>
      </c>
      <c r="AA85">
        <v>1</v>
      </c>
      <c r="AB85" t="s">
        <v>40</v>
      </c>
      <c r="AC85">
        <v>-2</v>
      </c>
      <c r="AD85">
        <v>1</v>
      </c>
      <c r="AE85" t="s">
        <v>519</v>
      </c>
      <c r="AF85">
        <v>7</v>
      </c>
      <c r="AG85">
        <v>1</v>
      </c>
      <c r="AH85">
        <v>0</v>
      </c>
      <c r="AJ85">
        <v>1</v>
      </c>
      <c r="AK85" t="s">
        <v>295</v>
      </c>
      <c r="AL85">
        <v>-6</v>
      </c>
      <c r="AM85">
        <v>1</v>
      </c>
      <c r="AN85">
        <v>0</v>
      </c>
      <c r="AO85" t="s">
        <v>9</v>
      </c>
      <c r="AP85">
        <v>1</v>
      </c>
      <c r="AQ85" t="s">
        <v>390</v>
      </c>
      <c r="AR85">
        <v>3</v>
      </c>
      <c r="AS85">
        <v>1</v>
      </c>
      <c r="AT85" t="s">
        <v>390</v>
      </c>
      <c r="AU85">
        <v>0</v>
      </c>
      <c r="AV85">
        <v>1</v>
      </c>
      <c r="AW85" t="s">
        <v>390</v>
      </c>
      <c r="AX85">
        <v>13</v>
      </c>
      <c r="AY85">
        <v>1</v>
      </c>
      <c r="AZ85" t="s">
        <v>390</v>
      </c>
      <c r="BA85">
        <v>-4</v>
      </c>
      <c r="BB85">
        <v>1</v>
      </c>
    </row>
    <row r="86" spans="1:54" x14ac:dyDescent="0.25">
      <c r="A86" t="s">
        <v>428</v>
      </c>
      <c r="B86">
        <v>16</v>
      </c>
      <c r="C86">
        <v>2</v>
      </c>
      <c r="D86" t="s">
        <v>103</v>
      </c>
      <c r="E86">
        <v>-2</v>
      </c>
      <c r="F86">
        <v>2</v>
      </c>
      <c r="G86" t="s">
        <v>103</v>
      </c>
      <c r="H86">
        <v>-7</v>
      </c>
      <c r="I86">
        <v>2</v>
      </c>
      <c r="J86" t="s">
        <v>103</v>
      </c>
      <c r="K86">
        <v>8</v>
      </c>
      <c r="L86">
        <v>2</v>
      </c>
      <c r="M86" t="s">
        <v>525</v>
      </c>
      <c r="N86">
        <v>-10</v>
      </c>
      <c r="O86">
        <v>2</v>
      </c>
      <c r="P86">
        <v>0</v>
      </c>
      <c r="Q86">
        <v>-7</v>
      </c>
      <c r="R86">
        <v>2</v>
      </c>
      <c r="S86">
        <v>0</v>
      </c>
      <c r="T86" t="s">
        <v>9</v>
      </c>
      <c r="U86">
        <v>2</v>
      </c>
      <c r="V86" t="s">
        <v>295</v>
      </c>
      <c r="W86">
        <v>2</v>
      </c>
      <c r="X86">
        <v>2</v>
      </c>
      <c r="Y86" t="s">
        <v>295</v>
      </c>
      <c r="Z86">
        <v>-15</v>
      </c>
      <c r="AA86">
        <v>2</v>
      </c>
      <c r="AB86" t="s">
        <v>295</v>
      </c>
      <c r="AC86">
        <v>-2</v>
      </c>
      <c r="AD86">
        <v>2</v>
      </c>
      <c r="AE86" t="s">
        <v>469</v>
      </c>
      <c r="AF86">
        <v>7</v>
      </c>
      <c r="AG86">
        <v>2</v>
      </c>
      <c r="AH86">
        <v>0</v>
      </c>
      <c r="AJ86">
        <v>2</v>
      </c>
      <c r="AK86" t="s">
        <v>360</v>
      </c>
      <c r="AL86">
        <v>-6</v>
      </c>
      <c r="AM86">
        <v>2</v>
      </c>
      <c r="AN86">
        <v>0</v>
      </c>
      <c r="AO86" t="s">
        <v>9</v>
      </c>
      <c r="AP86">
        <v>2</v>
      </c>
      <c r="AQ86" t="s">
        <v>218</v>
      </c>
      <c r="AR86">
        <v>3</v>
      </c>
      <c r="AS86">
        <v>2</v>
      </c>
      <c r="AT86" t="s">
        <v>19</v>
      </c>
      <c r="AU86">
        <v>0</v>
      </c>
      <c r="AV86">
        <v>2</v>
      </c>
      <c r="AW86" t="s">
        <v>19</v>
      </c>
      <c r="AX86">
        <v>13</v>
      </c>
      <c r="AY86">
        <v>2</v>
      </c>
      <c r="AZ86" t="s">
        <v>19</v>
      </c>
      <c r="BA86">
        <v>-4</v>
      </c>
      <c r="BB86">
        <v>2</v>
      </c>
    </row>
    <row r="87" spans="1:54" x14ac:dyDescent="0.25">
      <c r="A87" t="s">
        <v>477</v>
      </c>
      <c r="B87">
        <v>16</v>
      </c>
      <c r="C87">
        <v>3</v>
      </c>
      <c r="D87" t="s">
        <v>73</v>
      </c>
      <c r="E87">
        <v>-2</v>
      </c>
      <c r="F87">
        <v>3</v>
      </c>
      <c r="G87" t="s">
        <v>477</v>
      </c>
      <c r="H87">
        <v>-7</v>
      </c>
      <c r="I87">
        <v>3</v>
      </c>
      <c r="J87" t="s">
        <v>525</v>
      </c>
      <c r="K87">
        <v>8</v>
      </c>
      <c r="L87">
        <v>3</v>
      </c>
      <c r="M87" t="s">
        <v>103</v>
      </c>
      <c r="N87">
        <v>-10</v>
      </c>
      <c r="O87">
        <v>3</v>
      </c>
      <c r="P87" t="s">
        <v>103</v>
      </c>
      <c r="Q87">
        <v>-7</v>
      </c>
      <c r="R87">
        <v>3</v>
      </c>
      <c r="S87">
        <v>0</v>
      </c>
      <c r="T87" t="s">
        <v>9</v>
      </c>
      <c r="U87">
        <v>3</v>
      </c>
      <c r="V87" t="s">
        <v>111</v>
      </c>
      <c r="W87">
        <v>2</v>
      </c>
      <c r="X87">
        <v>3</v>
      </c>
      <c r="Y87" t="s">
        <v>111</v>
      </c>
      <c r="Z87">
        <v>-15</v>
      </c>
      <c r="AA87">
        <v>3</v>
      </c>
      <c r="AB87" t="s">
        <v>473</v>
      </c>
      <c r="AC87">
        <v>-2</v>
      </c>
      <c r="AD87">
        <v>3</v>
      </c>
      <c r="AE87" t="s">
        <v>417</v>
      </c>
      <c r="AF87">
        <v>7</v>
      </c>
      <c r="AG87">
        <v>3</v>
      </c>
      <c r="AH87">
        <v>0</v>
      </c>
      <c r="AJ87">
        <v>3</v>
      </c>
      <c r="AK87" t="s">
        <v>568</v>
      </c>
      <c r="AL87">
        <v>-6</v>
      </c>
      <c r="AM87">
        <v>3</v>
      </c>
      <c r="AN87">
        <v>0</v>
      </c>
      <c r="AO87" t="s">
        <v>9</v>
      </c>
      <c r="AP87">
        <v>3</v>
      </c>
      <c r="AQ87" t="s">
        <v>482</v>
      </c>
      <c r="AR87">
        <v>3</v>
      </c>
      <c r="AS87">
        <v>3</v>
      </c>
      <c r="AT87" t="s">
        <v>482</v>
      </c>
      <c r="AU87">
        <v>0</v>
      </c>
      <c r="AV87">
        <v>3</v>
      </c>
      <c r="AW87" t="s">
        <v>482</v>
      </c>
      <c r="AX87">
        <v>13</v>
      </c>
      <c r="AY87">
        <v>3</v>
      </c>
      <c r="AZ87" t="s">
        <v>482</v>
      </c>
      <c r="BA87">
        <v>-4</v>
      </c>
      <c r="BB87">
        <v>3</v>
      </c>
    </row>
    <row r="88" spans="1:54" x14ac:dyDescent="0.25">
      <c r="A88" t="s">
        <v>484</v>
      </c>
      <c r="B88">
        <v>16</v>
      </c>
      <c r="C88">
        <v>4</v>
      </c>
      <c r="D88" t="s">
        <v>128</v>
      </c>
      <c r="E88">
        <v>-2</v>
      </c>
      <c r="F88">
        <v>4</v>
      </c>
      <c r="G88" t="s">
        <v>15</v>
      </c>
      <c r="H88">
        <v>-7</v>
      </c>
      <c r="I88">
        <v>4</v>
      </c>
      <c r="J88" t="s">
        <v>15</v>
      </c>
      <c r="K88">
        <v>8</v>
      </c>
      <c r="L88">
        <v>4</v>
      </c>
      <c r="M88" t="s">
        <v>523</v>
      </c>
      <c r="N88">
        <v>-10</v>
      </c>
      <c r="O88">
        <v>4</v>
      </c>
      <c r="P88" t="s">
        <v>106</v>
      </c>
      <c r="Q88">
        <v>-7</v>
      </c>
      <c r="R88">
        <v>4</v>
      </c>
      <c r="S88">
        <v>0</v>
      </c>
      <c r="T88" t="s">
        <v>9</v>
      </c>
      <c r="U88">
        <v>4</v>
      </c>
      <c r="V88" t="s">
        <v>477</v>
      </c>
      <c r="W88">
        <v>2</v>
      </c>
      <c r="X88">
        <v>4</v>
      </c>
      <c r="Y88" t="s">
        <v>214</v>
      </c>
      <c r="Z88">
        <v>-15</v>
      </c>
      <c r="AA88">
        <v>4</v>
      </c>
      <c r="AB88" t="s">
        <v>477</v>
      </c>
      <c r="AC88">
        <v>-2</v>
      </c>
      <c r="AD88">
        <v>4</v>
      </c>
      <c r="AE88" t="s">
        <v>85</v>
      </c>
      <c r="AF88">
        <v>7</v>
      </c>
      <c r="AG88">
        <v>4</v>
      </c>
      <c r="AH88">
        <v>0</v>
      </c>
      <c r="AJ88">
        <v>4</v>
      </c>
      <c r="AK88" t="s">
        <v>214</v>
      </c>
      <c r="AL88">
        <v>-6</v>
      </c>
      <c r="AM88">
        <v>4</v>
      </c>
      <c r="AN88">
        <v>0</v>
      </c>
      <c r="AO88" t="s">
        <v>9</v>
      </c>
      <c r="AP88">
        <v>4</v>
      </c>
      <c r="AQ88" t="s">
        <v>130</v>
      </c>
      <c r="AR88">
        <v>3</v>
      </c>
      <c r="AS88">
        <v>4</v>
      </c>
      <c r="AT88" t="s">
        <v>130</v>
      </c>
      <c r="AU88">
        <v>0</v>
      </c>
      <c r="AV88">
        <v>4</v>
      </c>
      <c r="AW88" t="s">
        <v>130</v>
      </c>
      <c r="AX88">
        <v>13</v>
      </c>
      <c r="AY88">
        <v>4</v>
      </c>
      <c r="AZ88" t="s">
        <v>130</v>
      </c>
      <c r="BA88">
        <v>-4</v>
      </c>
      <c r="BB88">
        <v>4</v>
      </c>
    </row>
    <row r="89" spans="1:54" x14ac:dyDescent="0.25">
      <c r="A89" t="s">
        <v>390</v>
      </c>
      <c r="B89">
        <v>3</v>
      </c>
      <c r="C89">
        <v>1</v>
      </c>
      <c r="D89" t="s">
        <v>360</v>
      </c>
      <c r="E89">
        <v>7</v>
      </c>
      <c r="F89">
        <v>1</v>
      </c>
      <c r="G89" t="s">
        <v>390</v>
      </c>
      <c r="H89">
        <v>6</v>
      </c>
      <c r="I89">
        <v>1</v>
      </c>
      <c r="J89" t="s">
        <v>390</v>
      </c>
      <c r="K89">
        <v>-9</v>
      </c>
      <c r="L89">
        <v>1</v>
      </c>
      <c r="M89" t="s">
        <v>390</v>
      </c>
      <c r="N89">
        <v>-11</v>
      </c>
      <c r="O89">
        <v>1</v>
      </c>
      <c r="P89" t="s">
        <v>390</v>
      </c>
      <c r="Q89">
        <v>-26</v>
      </c>
      <c r="R89">
        <v>1</v>
      </c>
      <c r="S89">
        <v>0</v>
      </c>
      <c r="T89" t="s">
        <v>9</v>
      </c>
      <c r="U89">
        <v>1</v>
      </c>
      <c r="V89" t="s">
        <v>519</v>
      </c>
      <c r="W89">
        <v>-9</v>
      </c>
      <c r="X89">
        <v>1</v>
      </c>
      <c r="Y89" t="s">
        <v>519</v>
      </c>
      <c r="Z89">
        <v>-13</v>
      </c>
      <c r="AA89">
        <v>1</v>
      </c>
      <c r="AB89" t="s">
        <v>519</v>
      </c>
      <c r="AC89">
        <v>26</v>
      </c>
      <c r="AD89">
        <v>1</v>
      </c>
      <c r="AE89" t="s">
        <v>111</v>
      </c>
      <c r="AF89">
        <v>8</v>
      </c>
      <c r="AG89">
        <v>1</v>
      </c>
      <c r="AH89">
        <v>0</v>
      </c>
      <c r="AJ89">
        <v>1</v>
      </c>
      <c r="AK89" t="s">
        <v>519</v>
      </c>
      <c r="AL89">
        <v>6</v>
      </c>
      <c r="AM89">
        <v>1</v>
      </c>
      <c r="AN89">
        <v>0</v>
      </c>
      <c r="AO89" t="s">
        <v>9</v>
      </c>
      <c r="AP89">
        <v>1</v>
      </c>
      <c r="AQ89" t="s">
        <v>519</v>
      </c>
      <c r="AR89">
        <v>-10</v>
      </c>
      <c r="AS89">
        <v>1</v>
      </c>
      <c r="AT89" t="s">
        <v>519</v>
      </c>
      <c r="AU89">
        <v>6</v>
      </c>
      <c r="AV89">
        <v>1</v>
      </c>
      <c r="AW89" t="s">
        <v>519</v>
      </c>
      <c r="AX89">
        <v>-4</v>
      </c>
      <c r="AY89">
        <v>1</v>
      </c>
      <c r="AZ89" t="s">
        <v>519</v>
      </c>
      <c r="BA89">
        <v>-12</v>
      </c>
      <c r="BB89">
        <v>1</v>
      </c>
    </row>
    <row r="90" spans="1:54" x14ac:dyDescent="0.25">
      <c r="A90" t="s">
        <v>19</v>
      </c>
      <c r="B90">
        <v>3</v>
      </c>
      <c r="C90">
        <v>2</v>
      </c>
      <c r="D90" t="s">
        <v>111</v>
      </c>
      <c r="E90">
        <v>7</v>
      </c>
      <c r="F90">
        <v>2</v>
      </c>
      <c r="G90" t="s">
        <v>19</v>
      </c>
      <c r="H90">
        <v>6</v>
      </c>
      <c r="I90">
        <v>2</v>
      </c>
      <c r="J90" t="s">
        <v>19</v>
      </c>
      <c r="K90">
        <v>-9</v>
      </c>
      <c r="L90">
        <v>2</v>
      </c>
      <c r="M90" t="s">
        <v>19</v>
      </c>
      <c r="N90">
        <v>-11</v>
      </c>
      <c r="O90">
        <v>2</v>
      </c>
      <c r="P90">
        <v>0</v>
      </c>
      <c r="Q90">
        <v>-26</v>
      </c>
      <c r="R90">
        <v>2</v>
      </c>
      <c r="S90">
        <v>0</v>
      </c>
      <c r="T90" t="s">
        <v>9</v>
      </c>
      <c r="U90">
        <v>2</v>
      </c>
      <c r="V90" t="s">
        <v>40</v>
      </c>
      <c r="W90">
        <v>-9</v>
      </c>
      <c r="X90">
        <v>2</v>
      </c>
      <c r="Y90" t="s">
        <v>360</v>
      </c>
      <c r="Z90">
        <v>-13</v>
      </c>
      <c r="AA90">
        <v>2</v>
      </c>
      <c r="AB90" t="s">
        <v>111</v>
      </c>
      <c r="AC90">
        <v>26</v>
      </c>
      <c r="AD90">
        <v>2</v>
      </c>
      <c r="AE90" t="s">
        <v>103</v>
      </c>
      <c r="AF90">
        <v>8</v>
      </c>
      <c r="AG90">
        <v>2</v>
      </c>
      <c r="AH90">
        <v>0</v>
      </c>
      <c r="AJ90">
        <v>2</v>
      </c>
      <c r="AK90" t="s">
        <v>103</v>
      </c>
      <c r="AL90">
        <v>6</v>
      </c>
      <c r="AM90">
        <v>2</v>
      </c>
      <c r="AN90">
        <v>0</v>
      </c>
      <c r="AO90" t="s">
        <v>9</v>
      </c>
      <c r="AP90">
        <v>2</v>
      </c>
      <c r="AQ90" t="s">
        <v>103</v>
      </c>
      <c r="AR90">
        <v>-10</v>
      </c>
      <c r="AS90">
        <v>2</v>
      </c>
      <c r="AT90" t="s">
        <v>103</v>
      </c>
      <c r="AU90">
        <v>6</v>
      </c>
      <c r="AV90">
        <v>2</v>
      </c>
      <c r="AW90" t="s">
        <v>103</v>
      </c>
      <c r="AX90">
        <v>-4</v>
      </c>
      <c r="AY90">
        <v>2</v>
      </c>
      <c r="AZ90" t="s">
        <v>103</v>
      </c>
      <c r="BA90">
        <v>-12</v>
      </c>
      <c r="BB90">
        <v>2</v>
      </c>
    </row>
    <row r="91" spans="1:54" x14ac:dyDescent="0.25">
      <c r="A91" t="s">
        <v>456</v>
      </c>
      <c r="B91">
        <v>3</v>
      </c>
      <c r="C91">
        <v>3</v>
      </c>
      <c r="D91" t="s">
        <v>214</v>
      </c>
      <c r="E91">
        <v>7</v>
      </c>
      <c r="F91">
        <v>3</v>
      </c>
      <c r="G91" t="s">
        <v>456</v>
      </c>
      <c r="H91">
        <v>6</v>
      </c>
      <c r="I91">
        <v>3</v>
      </c>
      <c r="J91" t="s">
        <v>456</v>
      </c>
      <c r="K91">
        <v>-9</v>
      </c>
      <c r="L91">
        <v>3</v>
      </c>
      <c r="M91" t="s">
        <v>456</v>
      </c>
      <c r="N91">
        <v>-11</v>
      </c>
      <c r="O91">
        <v>3</v>
      </c>
      <c r="P91" t="s">
        <v>456</v>
      </c>
      <c r="Q91">
        <v>-26</v>
      </c>
      <c r="R91">
        <v>3</v>
      </c>
      <c r="S91">
        <v>0</v>
      </c>
      <c r="T91" t="s">
        <v>9</v>
      </c>
      <c r="U91">
        <v>3</v>
      </c>
      <c r="V91" t="s">
        <v>214</v>
      </c>
      <c r="W91">
        <v>-9</v>
      </c>
      <c r="X91">
        <v>3</v>
      </c>
      <c r="Y91" t="s">
        <v>362</v>
      </c>
      <c r="Z91">
        <v>-13</v>
      </c>
      <c r="AA91">
        <v>3</v>
      </c>
      <c r="AB91" t="s">
        <v>214</v>
      </c>
      <c r="AC91">
        <v>26</v>
      </c>
      <c r="AD91">
        <v>3</v>
      </c>
      <c r="AE91" t="s">
        <v>484</v>
      </c>
      <c r="AF91">
        <v>8</v>
      </c>
      <c r="AG91">
        <v>3</v>
      </c>
      <c r="AH91">
        <v>0</v>
      </c>
      <c r="AJ91">
        <v>3</v>
      </c>
      <c r="AK91" t="s">
        <v>40</v>
      </c>
      <c r="AL91">
        <v>6</v>
      </c>
      <c r="AM91">
        <v>3</v>
      </c>
      <c r="AN91">
        <v>0</v>
      </c>
      <c r="AO91" t="s">
        <v>9</v>
      </c>
      <c r="AP91">
        <v>3</v>
      </c>
      <c r="AQ91" t="s">
        <v>189</v>
      </c>
      <c r="AR91">
        <v>-10</v>
      </c>
      <c r="AS91">
        <v>3</v>
      </c>
      <c r="AT91" t="s">
        <v>189</v>
      </c>
      <c r="AU91">
        <v>6</v>
      </c>
      <c r="AV91">
        <v>3</v>
      </c>
      <c r="AW91" t="s">
        <v>189</v>
      </c>
      <c r="AX91">
        <v>-4</v>
      </c>
      <c r="AY91">
        <v>3</v>
      </c>
      <c r="AZ91" t="s">
        <v>189</v>
      </c>
      <c r="BA91">
        <v>-12</v>
      </c>
      <c r="BB91">
        <v>3</v>
      </c>
    </row>
    <row r="92" spans="1:54" x14ac:dyDescent="0.25">
      <c r="A92" t="s">
        <v>417</v>
      </c>
      <c r="B92">
        <v>3</v>
      </c>
      <c r="C92">
        <v>4</v>
      </c>
      <c r="D92" t="s">
        <v>517</v>
      </c>
      <c r="E92">
        <v>7</v>
      </c>
      <c r="F92">
        <v>4</v>
      </c>
      <c r="G92" t="s">
        <v>523</v>
      </c>
      <c r="H92">
        <v>6</v>
      </c>
      <c r="I92">
        <v>4</v>
      </c>
      <c r="J92" t="s">
        <v>214</v>
      </c>
      <c r="K92">
        <v>-9</v>
      </c>
      <c r="L92">
        <v>4</v>
      </c>
      <c r="M92" t="s">
        <v>417</v>
      </c>
      <c r="N92">
        <v>-11</v>
      </c>
      <c r="O92">
        <v>4</v>
      </c>
      <c r="P92" t="s">
        <v>111</v>
      </c>
      <c r="Q92">
        <v>-26</v>
      </c>
      <c r="R92">
        <v>4</v>
      </c>
      <c r="S92">
        <v>0</v>
      </c>
      <c r="T92" t="s">
        <v>9</v>
      </c>
      <c r="U92">
        <v>4</v>
      </c>
      <c r="V92" t="s">
        <v>15</v>
      </c>
      <c r="W92">
        <v>-9</v>
      </c>
      <c r="X92">
        <v>4</v>
      </c>
      <c r="Y92" t="s">
        <v>15</v>
      </c>
      <c r="Z92">
        <v>-13</v>
      </c>
      <c r="AA92">
        <v>4</v>
      </c>
      <c r="AB92" t="s">
        <v>15</v>
      </c>
      <c r="AC92">
        <v>26</v>
      </c>
      <c r="AD92">
        <v>4</v>
      </c>
      <c r="AE92" t="s">
        <v>15</v>
      </c>
      <c r="AF92">
        <v>8</v>
      </c>
      <c r="AG92">
        <v>4</v>
      </c>
      <c r="AH92">
        <v>0</v>
      </c>
      <c r="AJ92">
        <v>4</v>
      </c>
      <c r="AK92" t="s">
        <v>15</v>
      </c>
      <c r="AL92">
        <v>6</v>
      </c>
      <c r="AM92">
        <v>4</v>
      </c>
      <c r="AN92">
        <v>0</v>
      </c>
      <c r="AO92" t="s">
        <v>9</v>
      </c>
      <c r="AP92">
        <v>4</v>
      </c>
      <c r="AQ92" t="s">
        <v>15</v>
      </c>
      <c r="AR92">
        <v>-10</v>
      </c>
      <c r="AS92">
        <v>4</v>
      </c>
      <c r="AT92" t="s">
        <v>15</v>
      </c>
      <c r="AU92">
        <v>6</v>
      </c>
      <c r="AV92">
        <v>4</v>
      </c>
      <c r="AW92" t="s">
        <v>15</v>
      </c>
      <c r="AX92">
        <v>-4</v>
      </c>
      <c r="AY92">
        <v>4</v>
      </c>
      <c r="AZ92" t="s">
        <v>363</v>
      </c>
      <c r="BA92">
        <v>-12</v>
      </c>
      <c r="BB92">
        <v>4</v>
      </c>
    </row>
    <row r="93" spans="1:54" x14ac:dyDescent="0.25">
      <c r="A93" t="s">
        <v>469</v>
      </c>
      <c r="B93">
        <v>12</v>
      </c>
      <c r="C93">
        <v>1</v>
      </c>
      <c r="D93" t="s">
        <v>519</v>
      </c>
      <c r="E93">
        <v>-10</v>
      </c>
      <c r="F93">
        <v>1</v>
      </c>
      <c r="G93" t="s">
        <v>519</v>
      </c>
      <c r="H93">
        <v>4</v>
      </c>
      <c r="I93">
        <v>1</v>
      </c>
      <c r="J93" t="s">
        <v>360</v>
      </c>
      <c r="K93">
        <v>6</v>
      </c>
      <c r="L93">
        <v>1</v>
      </c>
      <c r="M93" t="s">
        <v>360</v>
      </c>
      <c r="N93">
        <v>-18</v>
      </c>
      <c r="O93">
        <v>1</v>
      </c>
      <c r="P93" t="s">
        <v>8</v>
      </c>
      <c r="Q93">
        <v>-23</v>
      </c>
      <c r="R93">
        <v>1</v>
      </c>
      <c r="S93">
        <v>0</v>
      </c>
      <c r="T93" t="s">
        <v>9</v>
      </c>
      <c r="U93">
        <v>1</v>
      </c>
      <c r="V93" t="s">
        <v>390</v>
      </c>
      <c r="W93">
        <v>20</v>
      </c>
      <c r="X93">
        <v>1</v>
      </c>
      <c r="Y93" t="s">
        <v>390</v>
      </c>
      <c r="Z93">
        <v>-11</v>
      </c>
      <c r="AA93">
        <v>1</v>
      </c>
      <c r="AB93" t="s">
        <v>390</v>
      </c>
      <c r="AC93">
        <v>8</v>
      </c>
      <c r="AD93">
        <v>1</v>
      </c>
      <c r="AE93" t="s">
        <v>568</v>
      </c>
      <c r="AF93">
        <v>4</v>
      </c>
      <c r="AG93">
        <v>1</v>
      </c>
      <c r="AH93">
        <v>0</v>
      </c>
      <c r="AJ93">
        <v>1</v>
      </c>
      <c r="AK93">
        <v>0</v>
      </c>
      <c r="AL93">
        <v>3</v>
      </c>
      <c r="AM93">
        <v>1</v>
      </c>
      <c r="AN93">
        <v>0</v>
      </c>
      <c r="AO93" t="s">
        <v>9</v>
      </c>
      <c r="AP93">
        <v>1</v>
      </c>
      <c r="AQ93" t="s">
        <v>525</v>
      </c>
      <c r="AR93">
        <v>-13</v>
      </c>
      <c r="AS93">
        <v>1</v>
      </c>
      <c r="AT93" t="s">
        <v>360</v>
      </c>
      <c r="AU93">
        <v>19</v>
      </c>
      <c r="AV93">
        <v>1</v>
      </c>
      <c r="AW93" t="s">
        <v>568</v>
      </c>
      <c r="AX93">
        <v>4</v>
      </c>
      <c r="AY93">
        <v>1</v>
      </c>
      <c r="AZ93" t="s">
        <v>568</v>
      </c>
      <c r="BA93">
        <v>-18</v>
      </c>
      <c r="BB93">
        <v>1</v>
      </c>
    </row>
    <row r="94" spans="1:54" x14ac:dyDescent="0.25">
      <c r="A94" t="s">
        <v>103</v>
      </c>
      <c r="B94">
        <v>12</v>
      </c>
      <c r="C94">
        <v>2</v>
      </c>
      <c r="D94" t="s">
        <v>40</v>
      </c>
      <c r="E94">
        <v>-10</v>
      </c>
      <c r="F94">
        <v>2</v>
      </c>
      <c r="G94" t="s">
        <v>40</v>
      </c>
      <c r="H94">
        <v>4</v>
      </c>
      <c r="I94">
        <v>2</v>
      </c>
      <c r="J94" t="s">
        <v>218</v>
      </c>
      <c r="K94">
        <v>6</v>
      </c>
      <c r="L94">
        <v>2</v>
      </c>
      <c r="M94" t="s">
        <v>524</v>
      </c>
      <c r="N94">
        <v>-18</v>
      </c>
      <c r="O94">
        <v>2</v>
      </c>
      <c r="P94">
        <v>0</v>
      </c>
      <c r="Q94">
        <v>-23</v>
      </c>
      <c r="R94">
        <v>2</v>
      </c>
      <c r="S94">
        <v>0</v>
      </c>
      <c r="T94" t="s">
        <v>9</v>
      </c>
      <c r="U94">
        <v>2</v>
      </c>
      <c r="V94" t="s">
        <v>19</v>
      </c>
      <c r="W94">
        <v>20</v>
      </c>
      <c r="X94">
        <v>2</v>
      </c>
      <c r="Y94" t="s">
        <v>522</v>
      </c>
      <c r="Z94">
        <v>-11</v>
      </c>
      <c r="AA94">
        <v>2</v>
      </c>
      <c r="AB94" t="s">
        <v>522</v>
      </c>
      <c r="AC94">
        <v>8</v>
      </c>
      <c r="AD94">
        <v>2</v>
      </c>
      <c r="AE94" t="s">
        <v>518</v>
      </c>
      <c r="AF94">
        <v>4</v>
      </c>
      <c r="AG94">
        <v>2</v>
      </c>
      <c r="AH94">
        <v>0</v>
      </c>
      <c r="AJ94">
        <v>2</v>
      </c>
      <c r="AK94">
        <v>0</v>
      </c>
      <c r="AL94">
        <v>3</v>
      </c>
      <c r="AM94">
        <v>2</v>
      </c>
      <c r="AN94">
        <v>0</v>
      </c>
      <c r="AO94" t="s">
        <v>9</v>
      </c>
      <c r="AP94">
        <v>2</v>
      </c>
      <c r="AQ94" t="s">
        <v>40</v>
      </c>
      <c r="AR94">
        <v>-13</v>
      </c>
      <c r="AS94">
        <v>2</v>
      </c>
      <c r="AT94" t="s">
        <v>295</v>
      </c>
      <c r="AU94">
        <v>19</v>
      </c>
      <c r="AV94">
        <v>2</v>
      </c>
      <c r="AW94" t="s">
        <v>295</v>
      </c>
      <c r="AX94">
        <v>4</v>
      </c>
      <c r="AY94">
        <v>2</v>
      </c>
      <c r="AZ94" t="s">
        <v>295</v>
      </c>
      <c r="BA94">
        <v>-18</v>
      </c>
      <c r="BB94">
        <v>2</v>
      </c>
    </row>
    <row r="95" spans="1:54" x14ac:dyDescent="0.25">
      <c r="A95" t="s">
        <v>523</v>
      </c>
      <c r="B95">
        <v>12</v>
      </c>
      <c r="C95">
        <v>3</v>
      </c>
      <c r="D95" t="s">
        <v>523</v>
      </c>
      <c r="E95">
        <v>-10</v>
      </c>
      <c r="F95">
        <v>3</v>
      </c>
      <c r="G95" t="s">
        <v>129</v>
      </c>
      <c r="H95">
        <v>4</v>
      </c>
      <c r="I95">
        <v>3</v>
      </c>
      <c r="J95" t="s">
        <v>526</v>
      </c>
      <c r="K95">
        <v>6</v>
      </c>
      <c r="L95">
        <v>3</v>
      </c>
      <c r="M95" t="s">
        <v>111</v>
      </c>
      <c r="N95">
        <v>-18</v>
      </c>
      <c r="O95">
        <v>3</v>
      </c>
      <c r="P95" t="s">
        <v>525</v>
      </c>
      <c r="Q95">
        <v>-23</v>
      </c>
      <c r="R95">
        <v>3</v>
      </c>
      <c r="S95">
        <v>0</v>
      </c>
      <c r="T95" t="s">
        <v>9</v>
      </c>
      <c r="U95">
        <v>3</v>
      </c>
      <c r="V95" t="s">
        <v>456</v>
      </c>
      <c r="W95">
        <v>20</v>
      </c>
      <c r="X95">
        <v>3</v>
      </c>
      <c r="Y95" t="s">
        <v>456</v>
      </c>
      <c r="Z95">
        <v>-11</v>
      </c>
      <c r="AA95">
        <v>3</v>
      </c>
      <c r="AB95" t="s">
        <v>456</v>
      </c>
      <c r="AC95">
        <v>8</v>
      </c>
      <c r="AD95">
        <v>3</v>
      </c>
      <c r="AE95" t="s">
        <v>214</v>
      </c>
      <c r="AF95">
        <v>4</v>
      </c>
      <c r="AG95">
        <v>3</v>
      </c>
      <c r="AH95">
        <v>0</v>
      </c>
      <c r="AJ95">
        <v>3</v>
      </c>
      <c r="AK95" t="s">
        <v>111</v>
      </c>
      <c r="AL95">
        <v>3</v>
      </c>
      <c r="AM95">
        <v>3</v>
      </c>
      <c r="AN95">
        <v>0</v>
      </c>
      <c r="AO95" t="s">
        <v>9</v>
      </c>
      <c r="AP95">
        <v>3</v>
      </c>
      <c r="AQ95" t="s">
        <v>111</v>
      </c>
      <c r="AR95">
        <v>-13</v>
      </c>
      <c r="AS95">
        <v>3</v>
      </c>
      <c r="AT95" t="s">
        <v>518</v>
      </c>
      <c r="AU95">
        <v>19</v>
      </c>
      <c r="AV95">
        <v>3</v>
      </c>
      <c r="AW95" t="s">
        <v>460</v>
      </c>
      <c r="AX95">
        <v>4</v>
      </c>
      <c r="AY95">
        <v>3</v>
      </c>
      <c r="AZ95" t="s">
        <v>460</v>
      </c>
      <c r="BA95">
        <v>-18</v>
      </c>
      <c r="BB95">
        <v>3</v>
      </c>
    </row>
    <row r="96" spans="1:54" x14ac:dyDescent="0.25">
      <c r="A96" t="s">
        <v>104</v>
      </c>
      <c r="B96">
        <v>12</v>
      </c>
      <c r="C96">
        <v>4</v>
      </c>
      <c r="D96" t="s">
        <v>15</v>
      </c>
      <c r="E96">
        <v>-10</v>
      </c>
      <c r="F96">
        <v>4</v>
      </c>
      <c r="G96" t="s">
        <v>73</v>
      </c>
      <c r="H96">
        <v>4</v>
      </c>
      <c r="I96">
        <v>4</v>
      </c>
      <c r="J96" t="s">
        <v>111</v>
      </c>
      <c r="K96">
        <v>6</v>
      </c>
      <c r="L96">
        <v>4</v>
      </c>
      <c r="M96" t="s">
        <v>15</v>
      </c>
      <c r="N96">
        <v>-18</v>
      </c>
      <c r="O96">
        <v>4</v>
      </c>
      <c r="P96" t="s">
        <v>523</v>
      </c>
      <c r="Q96">
        <v>-23</v>
      </c>
      <c r="R96">
        <v>4</v>
      </c>
      <c r="S96">
        <v>0</v>
      </c>
      <c r="T96" t="s">
        <v>9</v>
      </c>
      <c r="U96">
        <v>4</v>
      </c>
      <c r="V96" t="s">
        <v>417</v>
      </c>
      <c r="W96">
        <v>20</v>
      </c>
      <c r="X96">
        <v>4</v>
      </c>
      <c r="Y96" t="s">
        <v>128</v>
      </c>
      <c r="Z96">
        <v>-11</v>
      </c>
      <c r="AA96">
        <v>4</v>
      </c>
      <c r="AB96" t="s">
        <v>417</v>
      </c>
      <c r="AC96">
        <v>8</v>
      </c>
      <c r="AD96">
        <v>4</v>
      </c>
      <c r="AE96" t="s">
        <v>174</v>
      </c>
      <c r="AF96">
        <v>4</v>
      </c>
      <c r="AG96">
        <v>4</v>
      </c>
      <c r="AH96">
        <v>0</v>
      </c>
      <c r="AJ96">
        <v>4</v>
      </c>
      <c r="AK96" t="s">
        <v>518</v>
      </c>
      <c r="AL96">
        <v>3</v>
      </c>
      <c r="AM96">
        <v>4</v>
      </c>
      <c r="AN96">
        <v>0</v>
      </c>
      <c r="AO96" t="s">
        <v>9</v>
      </c>
      <c r="AP96">
        <v>4</v>
      </c>
      <c r="AQ96" t="s">
        <v>523</v>
      </c>
      <c r="AR96">
        <v>-13</v>
      </c>
      <c r="AS96">
        <v>4</v>
      </c>
      <c r="AT96" t="s">
        <v>523</v>
      </c>
      <c r="AU96">
        <v>19</v>
      </c>
      <c r="AV96">
        <v>4</v>
      </c>
      <c r="AW96" t="s">
        <v>523</v>
      </c>
      <c r="AX96">
        <v>4</v>
      </c>
      <c r="AY96">
        <v>4</v>
      </c>
      <c r="AZ96" t="s">
        <v>523</v>
      </c>
      <c r="BA96">
        <v>-18</v>
      </c>
      <c r="BB9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Calculator</vt:lpstr>
      <vt:lpstr>2023-24</vt:lpstr>
      <vt:lpstr>2024-25</vt:lpstr>
      <vt:lpstr>2011-12</vt:lpstr>
      <vt:lpstr>2010-11</vt:lpstr>
      <vt:lpstr>2009-10</vt:lpstr>
      <vt:lpstr>2008-09</vt:lpstr>
      <vt:lpstr>2007-08</vt:lpstr>
      <vt:lpstr>2006-07</vt:lpstr>
      <vt:lpstr>Players Name</vt:lpstr>
      <vt:lpstr>2019-20</vt:lpstr>
      <vt:lpstr>2020-21</vt:lpstr>
      <vt:lpstr>2021-22</vt:lpstr>
      <vt:lpstr>2022-23</vt:lpstr>
      <vt:lpstr>Sheet2</vt:lpstr>
      <vt:lpstr>2012-13</vt:lpstr>
      <vt:lpstr>2004-05</vt:lpstr>
      <vt:lpstr>2005-06</vt:lpstr>
      <vt:lpstr>2013-14</vt:lpstr>
      <vt:lpstr>2014-15</vt:lpstr>
      <vt:lpstr>2015-16</vt:lpstr>
      <vt:lpstr>2016-17</vt:lpstr>
      <vt:lpstr>2017-18</vt:lpstr>
      <vt:lpstr>2018-19</vt:lpstr>
      <vt:lpstr>Players</vt:lpstr>
      <vt:lpstr>wedplayers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Kuczmarski</cp:lastModifiedBy>
  <cp:lastPrinted>2014-01-09T04:00:02Z</cp:lastPrinted>
  <dcterms:created xsi:type="dcterms:W3CDTF">2012-02-22T05:55:36Z</dcterms:created>
  <dcterms:modified xsi:type="dcterms:W3CDTF">2025-04-04T03:35:29Z</dcterms:modified>
</cp:coreProperties>
</file>